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05" windowWidth="22755" windowHeight="9435" firstSheet="6" activeTab="9"/>
  </bookViews>
  <sheets>
    <sheet name="age" sheetId="4" r:id="rId1"/>
    <sheet name="BP" sheetId="5" r:id="rId2"/>
    <sheet name="cholesterol" sheetId="6" r:id="rId3"/>
    <sheet name="heart rate" sheetId="7" r:id="rId4"/>
    <sheet name="slope" sheetId="8" r:id="rId5"/>
    <sheet name="converted" sheetId="3" r:id="rId6"/>
    <sheet name="processed.cleveland" sheetId="1" r:id="rId7"/>
    <sheet name="Sheet1" sheetId="2" r:id="rId8"/>
    <sheet name="percentages" sheetId="9" r:id="rId9"/>
    <sheet name="scores" sheetId="10" r:id="rId10"/>
    <sheet name="scores (2)" sheetId="13" r:id="rId11"/>
    <sheet name="pct scores" sheetId="12" r:id="rId12"/>
    <sheet name="results" sheetId="11" r:id="rId13"/>
  </sheets>
  <calcPr calcId="145621"/>
  <pivotCaches>
    <pivotCache cacheId="2" r:id="rId14"/>
    <pivotCache cacheId="5" r:id="rId15"/>
    <pivotCache cacheId="8" r:id="rId16"/>
    <pivotCache cacheId="11" r:id="rId17"/>
    <pivotCache cacheId="14" r:id="rId18"/>
  </pivotCaches>
</workbook>
</file>

<file path=xl/calcChain.xml><?xml version="1.0" encoding="utf-8"?>
<calcChain xmlns="http://schemas.openxmlformats.org/spreadsheetml/2006/main">
  <c r="P3" i="9" l="1"/>
  <c r="P4" i="9"/>
  <c r="P5" i="9"/>
  <c r="P6" i="9"/>
  <c r="P7" i="9"/>
  <c r="P8" i="9"/>
  <c r="P9" i="9"/>
  <c r="P10" i="9"/>
  <c r="P11" i="9"/>
  <c r="P2" i="9"/>
  <c r="Q2" i="9"/>
  <c r="I20" i="11"/>
  <c r="I19" i="11"/>
  <c r="I18" i="11"/>
  <c r="I17" i="11"/>
  <c r="I16" i="11"/>
  <c r="G15" i="11"/>
  <c r="G8" i="11"/>
  <c r="I13" i="11" s="1"/>
  <c r="H20" i="11"/>
  <c r="H19" i="11"/>
  <c r="H18" i="11"/>
  <c r="H17" i="11"/>
  <c r="H16" i="11"/>
  <c r="H13" i="11"/>
  <c r="H12" i="11"/>
  <c r="H11" i="11"/>
  <c r="H10" i="11"/>
  <c r="H9" i="11"/>
  <c r="I9" i="11" l="1"/>
  <c r="I10" i="11"/>
  <c r="I11" i="11"/>
  <c r="I12" i="11"/>
  <c r="T2" i="10"/>
  <c r="AA3" i="13"/>
  <c r="AA4" i="13"/>
  <c r="AA5" i="13"/>
  <c r="AA6" i="13"/>
  <c r="AA7" i="13"/>
  <c r="AA8" i="13"/>
  <c r="AA9" i="13"/>
  <c r="AA10" i="13"/>
  <c r="AA11" i="13"/>
  <c r="AA12" i="13"/>
  <c r="AA13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35" i="13"/>
  <c r="AA36" i="13"/>
  <c r="AA37" i="13"/>
  <c r="AA38" i="13"/>
  <c r="AA39" i="13"/>
  <c r="AA40" i="13"/>
  <c r="AA41" i="13"/>
  <c r="AA42" i="13"/>
  <c r="AA43" i="13"/>
  <c r="AA44" i="13"/>
  <c r="AA45" i="13"/>
  <c r="AA46" i="13"/>
  <c r="AA47" i="13"/>
  <c r="AA48" i="13"/>
  <c r="AA49" i="13"/>
  <c r="AA50" i="13"/>
  <c r="AA51" i="13"/>
  <c r="AA52" i="13"/>
  <c r="AA53" i="13"/>
  <c r="AA54" i="13"/>
  <c r="AA55" i="13"/>
  <c r="AA56" i="13"/>
  <c r="AA57" i="13"/>
  <c r="AA58" i="13"/>
  <c r="AA59" i="13"/>
  <c r="AA60" i="13"/>
  <c r="AA61" i="13"/>
  <c r="AA62" i="13"/>
  <c r="AA63" i="13"/>
  <c r="AA64" i="13"/>
  <c r="AA65" i="13"/>
  <c r="AA66" i="13"/>
  <c r="AA67" i="13"/>
  <c r="AA68" i="13"/>
  <c r="AA69" i="13"/>
  <c r="AA70" i="13"/>
  <c r="AA71" i="13"/>
  <c r="AA72" i="13"/>
  <c r="AA73" i="13"/>
  <c r="AA74" i="13"/>
  <c r="AA75" i="13"/>
  <c r="AA76" i="13"/>
  <c r="AA77" i="13"/>
  <c r="AA78" i="13"/>
  <c r="AA79" i="13"/>
  <c r="AA80" i="13"/>
  <c r="AA81" i="13"/>
  <c r="AA82" i="13"/>
  <c r="AA83" i="13"/>
  <c r="AA84" i="13"/>
  <c r="AA85" i="13"/>
  <c r="AA86" i="13"/>
  <c r="AA87" i="13"/>
  <c r="AA88" i="13"/>
  <c r="AA89" i="13"/>
  <c r="AA90" i="13"/>
  <c r="AA91" i="13"/>
  <c r="AA92" i="13"/>
  <c r="AA93" i="13"/>
  <c r="AA94" i="13"/>
  <c r="AA95" i="13"/>
  <c r="AA96" i="13"/>
  <c r="AA97" i="13"/>
  <c r="AA98" i="13"/>
  <c r="AA99" i="13"/>
  <c r="AA100" i="13"/>
  <c r="AA101" i="13"/>
  <c r="AA102" i="13"/>
  <c r="AA103" i="13"/>
  <c r="AA104" i="13"/>
  <c r="AA105" i="13"/>
  <c r="AD105" i="13" s="1"/>
  <c r="AA106" i="13"/>
  <c r="AA107" i="13"/>
  <c r="AA108" i="13"/>
  <c r="AA109" i="13"/>
  <c r="AA110" i="13"/>
  <c r="AA111" i="13"/>
  <c r="AA112" i="13"/>
  <c r="AA113" i="13"/>
  <c r="AA114" i="13"/>
  <c r="AA115" i="13"/>
  <c r="AA116" i="13"/>
  <c r="AA117" i="13"/>
  <c r="AA118" i="13"/>
  <c r="AA119" i="13"/>
  <c r="AA120" i="13"/>
  <c r="AA121" i="13"/>
  <c r="AA122" i="13"/>
  <c r="AA123" i="13"/>
  <c r="AA124" i="13"/>
  <c r="AA125" i="13"/>
  <c r="AA126" i="13"/>
  <c r="AA127" i="13"/>
  <c r="AA128" i="13"/>
  <c r="AA129" i="13"/>
  <c r="AA130" i="13"/>
  <c r="AA131" i="13"/>
  <c r="AA132" i="13"/>
  <c r="AA133" i="13"/>
  <c r="AA134" i="13"/>
  <c r="AA135" i="13"/>
  <c r="AA136" i="13"/>
  <c r="AA137" i="13"/>
  <c r="AA138" i="13"/>
  <c r="AA139" i="13"/>
  <c r="AA140" i="13"/>
  <c r="AA141" i="13"/>
  <c r="AA142" i="13"/>
  <c r="AA143" i="13"/>
  <c r="AA144" i="13"/>
  <c r="AA145" i="13"/>
  <c r="AA146" i="13"/>
  <c r="AA147" i="13"/>
  <c r="AA148" i="13"/>
  <c r="AA149" i="13"/>
  <c r="AA150" i="13"/>
  <c r="AA151" i="13"/>
  <c r="AA152" i="13"/>
  <c r="AA153" i="13"/>
  <c r="AA154" i="13"/>
  <c r="AA155" i="13"/>
  <c r="AA156" i="13"/>
  <c r="AA157" i="13"/>
  <c r="AA158" i="13"/>
  <c r="AA159" i="13"/>
  <c r="AA160" i="13"/>
  <c r="AA161" i="13"/>
  <c r="AC161" i="13" s="1"/>
  <c r="AA162" i="13"/>
  <c r="AA163" i="13"/>
  <c r="AA164" i="13"/>
  <c r="AA165" i="13"/>
  <c r="AA166" i="13"/>
  <c r="AA167" i="13"/>
  <c r="AA168" i="13"/>
  <c r="AA169" i="13"/>
  <c r="AA170" i="13"/>
  <c r="AA171" i="13"/>
  <c r="AA172" i="13"/>
  <c r="AA173" i="13"/>
  <c r="AA174" i="13"/>
  <c r="AA175" i="13"/>
  <c r="AA176" i="13"/>
  <c r="AA177" i="13"/>
  <c r="AA178" i="13"/>
  <c r="AA179" i="13"/>
  <c r="AA180" i="13"/>
  <c r="AA181" i="13"/>
  <c r="AA182" i="13"/>
  <c r="AA183" i="13"/>
  <c r="AA184" i="13"/>
  <c r="AA185" i="13"/>
  <c r="AA186" i="13"/>
  <c r="AA187" i="13"/>
  <c r="AA188" i="13"/>
  <c r="AA189" i="13"/>
  <c r="AA190" i="13"/>
  <c r="AA191" i="13"/>
  <c r="AA192" i="13"/>
  <c r="AA193" i="13"/>
  <c r="AA194" i="13"/>
  <c r="AA195" i="13"/>
  <c r="AA196" i="13"/>
  <c r="AA197" i="13"/>
  <c r="AA198" i="13"/>
  <c r="AA199" i="13"/>
  <c r="AA200" i="13"/>
  <c r="AA201" i="13"/>
  <c r="AA202" i="13"/>
  <c r="AA203" i="13"/>
  <c r="AA204" i="13"/>
  <c r="AA205" i="13"/>
  <c r="AA206" i="13"/>
  <c r="AA207" i="13"/>
  <c r="AA208" i="13"/>
  <c r="AA209" i="13"/>
  <c r="AA210" i="13"/>
  <c r="AA211" i="13"/>
  <c r="AA212" i="13"/>
  <c r="AA213" i="13"/>
  <c r="AA214" i="13"/>
  <c r="AA215" i="13"/>
  <c r="AA216" i="13"/>
  <c r="AA217" i="13"/>
  <c r="AA218" i="13"/>
  <c r="AC218" i="13" s="1"/>
  <c r="AA219" i="13"/>
  <c r="AA220" i="13"/>
  <c r="AA221" i="13"/>
  <c r="AA222" i="13"/>
  <c r="AA223" i="13"/>
  <c r="AA224" i="13"/>
  <c r="AA225" i="13"/>
  <c r="AA226" i="13"/>
  <c r="AA227" i="13"/>
  <c r="AA228" i="13"/>
  <c r="AA229" i="13"/>
  <c r="AA230" i="13"/>
  <c r="AA231" i="13"/>
  <c r="AA232" i="13"/>
  <c r="AA233" i="13"/>
  <c r="AA234" i="13"/>
  <c r="AA235" i="13"/>
  <c r="AA236" i="13"/>
  <c r="AA237" i="13"/>
  <c r="AA238" i="13"/>
  <c r="AA239" i="13"/>
  <c r="AA240" i="13"/>
  <c r="AA241" i="13"/>
  <c r="AA242" i="13"/>
  <c r="AA243" i="13"/>
  <c r="AA244" i="13"/>
  <c r="AA245" i="13"/>
  <c r="AA246" i="13"/>
  <c r="AA247" i="13"/>
  <c r="AA248" i="13"/>
  <c r="AA249" i="13"/>
  <c r="AA250" i="13"/>
  <c r="AA251" i="13"/>
  <c r="AA252" i="13"/>
  <c r="AA253" i="13"/>
  <c r="AA254" i="13"/>
  <c r="AA255" i="13"/>
  <c r="AA256" i="13"/>
  <c r="AA257" i="13"/>
  <c r="AA258" i="13"/>
  <c r="AC258" i="13" s="1"/>
  <c r="AA259" i="13"/>
  <c r="AA260" i="13"/>
  <c r="AA261" i="13"/>
  <c r="AA262" i="13"/>
  <c r="AA263" i="13"/>
  <c r="AA264" i="13"/>
  <c r="AA265" i="13"/>
  <c r="AA266" i="13"/>
  <c r="AA267" i="13"/>
  <c r="AA268" i="13"/>
  <c r="AA269" i="13"/>
  <c r="AA270" i="13"/>
  <c r="AA271" i="13"/>
  <c r="AA272" i="13"/>
  <c r="AA273" i="13"/>
  <c r="AA274" i="13"/>
  <c r="AA275" i="13"/>
  <c r="AA276" i="13"/>
  <c r="AA277" i="13"/>
  <c r="AA278" i="13"/>
  <c r="AA279" i="13"/>
  <c r="AA280" i="13"/>
  <c r="AA281" i="13"/>
  <c r="AA282" i="13"/>
  <c r="AA283" i="13"/>
  <c r="AA284" i="13"/>
  <c r="AA285" i="13"/>
  <c r="AA286" i="13"/>
  <c r="AA287" i="13"/>
  <c r="AA288" i="13"/>
  <c r="AA289" i="13"/>
  <c r="AA290" i="13"/>
  <c r="AA291" i="13"/>
  <c r="AA292" i="13"/>
  <c r="AA293" i="13"/>
  <c r="AA294" i="13"/>
  <c r="AA295" i="13"/>
  <c r="AA296" i="13"/>
  <c r="AA297" i="13"/>
  <c r="AA298" i="13"/>
  <c r="AA299" i="13"/>
  <c r="AA300" i="13"/>
  <c r="AA301" i="13"/>
  <c r="AA302" i="13"/>
  <c r="AA303" i="13"/>
  <c r="AD303" i="13" s="1"/>
  <c r="AA304" i="13"/>
  <c r="AA2" i="13"/>
  <c r="AD175" i="13"/>
  <c r="AC278" i="13"/>
  <c r="AB264" i="13"/>
  <c r="AD274" i="13"/>
  <c r="X304" i="13"/>
  <c r="V304" i="13"/>
  <c r="T304" i="13"/>
  <c r="R304" i="13"/>
  <c r="P304" i="13"/>
  <c r="N304" i="13"/>
  <c r="L304" i="13"/>
  <c r="I304" i="13"/>
  <c r="G304" i="13"/>
  <c r="E304" i="13"/>
  <c r="B304" i="13"/>
  <c r="X303" i="13"/>
  <c r="V303" i="13"/>
  <c r="T303" i="13"/>
  <c r="R303" i="13"/>
  <c r="P303" i="13"/>
  <c r="N303" i="13"/>
  <c r="L303" i="13"/>
  <c r="I303" i="13"/>
  <c r="G303" i="13"/>
  <c r="E303" i="13"/>
  <c r="B303" i="13"/>
  <c r="Z303" i="13" s="1"/>
  <c r="X302" i="13"/>
  <c r="V302" i="13"/>
  <c r="T302" i="13"/>
  <c r="R302" i="13"/>
  <c r="P302" i="13"/>
  <c r="N302" i="13"/>
  <c r="L302" i="13"/>
  <c r="I302" i="13"/>
  <c r="G302" i="13"/>
  <c r="E302" i="13"/>
  <c r="B302" i="13"/>
  <c r="X301" i="13"/>
  <c r="V301" i="13"/>
  <c r="T301" i="13"/>
  <c r="R301" i="13"/>
  <c r="P301" i="13"/>
  <c r="N301" i="13"/>
  <c r="L301" i="13"/>
  <c r="I301" i="13"/>
  <c r="G301" i="13"/>
  <c r="E301" i="13"/>
  <c r="B301" i="13"/>
  <c r="X300" i="13"/>
  <c r="V300" i="13"/>
  <c r="T300" i="13"/>
  <c r="R300" i="13"/>
  <c r="P300" i="13"/>
  <c r="N300" i="13"/>
  <c r="L300" i="13"/>
  <c r="I300" i="13"/>
  <c r="G300" i="13"/>
  <c r="Z300" i="13" s="1"/>
  <c r="E300" i="13"/>
  <c r="B300" i="13"/>
  <c r="X299" i="13"/>
  <c r="V299" i="13"/>
  <c r="T299" i="13"/>
  <c r="R299" i="13"/>
  <c r="P299" i="13"/>
  <c r="N299" i="13"/>
  <c r="L299" i="13"/>
  <c r="I299" i="13"/>
  <c r="G299" i="13"/>
  <c r="E299" i="13"/>
  <c r="B299" i="13"/>
  <c r="X298" i="13"/>
  <c r="V298" i="13"/>
  <c r="T298" i="13"/>
  <c r="R298" i="13"/>
  <c r="P298" i="13"/>
  <c r="N298" i="13"/>
  <c r="L298" i="13"/>
  <c r="I298" i="13"/>
  <c r="G298" i="13"/>
  <c r="E298" i="13"/>
  <c r="Z298" i="13" s="1"/>
  <c r="B298" i="13"/>
  <c r="X297" i="13"/>
  <c r="V297" i="13"/>
  <c r="T297" i="13"/>
  <c r="R297" i="13"/>
  <c r="P297" i="13"/>
  <c r="N297" i="13"/>
  <c r="L297" i="13"/>
  <c r="I297" i="13"/>
  <c r="G297" i="13"/>
  <c r="E297" i="13"/>
  <c r="B297" i="13"/>
  <c r="Z297" i="13" s="1"/>
  <c r="X296" i="13"/>
  <c r="V296" i="13"/>
  <c r="T296" i="13"/>
  <c r="R296" i="13"/>
  <c r="P296" i="13"/>
  <c r="N296" i="13"/>
  <c r="L296" i="13"/>
  <c r="I296" i="13"/>
  <c r="G296" i="13"/>
  <c r="E296" i="13"/>
  <c r="B296" i="13"/>
  <c r="X295" i="13"/>
  <c r="V295" i="13"/>
  <c r="T295" i="13"/>
  <c r="R295" i="13"/>
  <c r="P295" i="13"/>
  <c r="N295" i="13"/>
  <c r="L295" i="13"/>
  <c r="I295" i="13"/>
  <c r="G295" i="13"/>
  <c r="E295" i="13"/>
  <c r="B295" i="13"/>
  <c r="X294" i="13"/>
  <c r="V294" i="13"/>
  <c r="T294" i="13"/>
  <c r="R294" i="13"/>
  <c r="P294" i="13"/>
  <c r="N294" i="13"/>
  <c r="L294" i="13"/>
  <c r="I294" i="13"/>
  <c r="G294" i="13"/>
  <c r="E294" i="13"/>
  <c r="B294" i="13"/>
  <c r="X293" i="13"/>
  <c r="V293" i="13"/>
  <c r="T293" i="13"/>
  <c r="R293" i="13"/>
  <c r="P293" i="13"/>
  <c r="N293" i="13"/>
  <c r="L293" i="13"/>
  <c r="I293" i="13"/>
  <c r="G293" i="13"/>
  <c r="E293" i="13"/>
  <c r="B293" i="13"/>
  <c r="X292" i="13"/>
  <c r="V292" i="13"/>
  <c r="T292" i="13"/>
  <c r="R292" i="13"/>
  <c r="P292" i="13"/>
  <c r="N292" i="13"/>
  <c r="L292" i="13"/>
  <c r="I292" i="13"/>
  <c r="G292" i="13"/>
  <c r="E292" i="13"/>
  <c r="B292" i="13"/>
  <c r="X291" i="13"/>
  <c r="V291" i="13"/>
  <c r="T291" i="13"/>
  <c r="R291" i="13"/>
  <c r="P291" i="13"/>
  <c r="N291" i="13"/>
  <c r="L291" i="13"/>
  <c r="I291" i="13"/>
  <c r="G291" i="13"/>
  <c r="E291" i="13"/>
  <c r="B291" i="13"/>
  <c r="X290" i="13"/>
  <c r="V290" i="13"/>
  <c r="T290" i="13"/>
  <c r="R290" i="13"/>
  <c r="P290" i="13"/>
  <c r="N290" i="13"/>
  <c r="L290" i="13"/>
  <c r="I290" i="13"/>
  <c r="G290" i="13"/>
  <c r="E290" i="13"/>
  <c r="Z290" i="13" s="1"/>
  <c r="B290" i="13"/>
  <c r="X289" i="13"/>
  <c r="V289" i="13"/>
  <c r="T289" i="13"/>
  <c r="R289" i="13"/>
  <c r="P289" i="13"/>
  <c r="N289" i="13"/>
  <c r="L289" i="13"/>
  <c r="I289" i="13"/>
  <c r="G289" i="13"/>
  <c r="E289" i="13"/>
  <c r="B289" i="13"/>
  <c r="Z289" i="13" s="1"/>
  <c r="X288" i="13"/>
  <c r="V288" i="13"/>
  <c r="T288" i="13"/>
  <c r="R288" i="13"/>
  <c r="P288" i="13"/>
  <c r="N288" i="13"/>
  <c r="L288" i="13"/>
  <c r="I288" i="13"/>
  <c r="G288" i="13"/>
  <c r="Z288" i="13" s="1"/>
  <c r="E288" i="13"/>
  <c r="B288" i="13"/>
  <c r="X287" i="13"/>
  <c r="V287" i="13"/>
  <c r="T287" i="13"/>
  <c r="R287" i="13"/>
  <c r="P287" i="13"/>
  <c r="N287" i="13"/>
  <c r="L287" i="13"/>
  <c r="I287" i="13"/>
  <c r="G287" i="13"/>
  <c r="E287" i="13"/>
  <c r="B287" i="13"/>
  <c r="X286" i="13"/>
  <c r="V286" i="13"/>
  <c r="T286" i="13"/>
  <c r="R286" i="13"/>
  <c r="P286" i="13"/>
  <c r="N286" i="13"/>
  <c r="L286" i="13"/>
  <c r="I286" i="13"/>
  <c r="G286" i="13"/>
  <c r="E286" i="13"/>
  <c r="B286" i="13"/>
  <c r="X285" i="13"/>
  <c r="V285" i="13"/>
  <c r="T285" i="13"/>
  <c r="R285" i="13"/>
  <c r="P285" i="13"/>
  <c r="N285" i="13"/>
  <c r="L285" i="13"/>
  <c r="I285" i="13"/>
  <c r="G285" i="13"/>
  <c r="E285" i="13"/>
  <c r="B285" i="13"/>
  <c r="Z285" i="13" s="1"/>
  <c r="AB284" i="13"/>
  <c r="X284" i="13"/>
  <c r="V284" i="13"/>
  <c r="T284" i="13"/>
  <c r="R284" i="13"/>
  <c r="P284" i="13"/>
  <c r="N284" i="13"/>
  <c r="L284" i="13"/>
  <c r="I284" i="13"/>
  <c r="G284" i="13"/>
  <c r="Z284" i="13" s="1"/>
  <c r="E284" i="13"/>
  <c r="B284" i="13"/>
  <c r="X283" i="13"/>
  <c r="V283" i="13"/>
  <c r="T283" i="13"/>
  <c r="R283" i="13"/>
  <c r="P283" i="13"/>
  <c r="N283" i="13"/>
  <c r="L283" i="13"/>
  <c r="I283" i="13"/>
  <c r="G283" i="13"/>
  <c r="E283" i="13"/>
  <c r="B283" i="13"/>
  <c r="X282" i="13"/>
  <c r="V282" i="13"/>
  <c r="T282" i="13"/>
  <c r="R282" i="13"/>
  <c r="P282" i="13"/>
  <c r="N282" i="13"/>
  <c r="L282" i="13"/>
  <c r="I282" i="13"/>
  <c r="G282" i="13"/>
  <c r="E282" i="13"/>
  <c r="B282" i="13"/>
  <c r="X281" i="13"/>
  <c r="V281" i="13"/>
  <c r="T281" i="13"/>
  <c r="R281" i="13"/>
  <c r="P281" i="13"/>
  <c r="N281" i="13"/>
  <c r="L281" i="13"/>
  <c r="I281" i="13"/>
  <c r="G281" i="13"/>
  <c r="E281" i="13"/>
  <c r="B281" i="13"/>
  <c r="X280" i="13"/>
  <c r="V280" i="13"/>
  <c r="T280" i="13"/>
  <c r="R280" i="13"/>
  <c r="P280" i="13"/>
  <c r="N280" i="13"/>
  <c r="L280" i="13"/>
  <c r="I280" i="13"/>
  <c r="G280" i="13"/>
  <c r="E280" i="13"/>
  <c r="B280" i="13"/>
  <c r="X279" i="13"/>
  <c r="V279" i="13"/>
  <c r="T279" i="13"/>
  <c r="R279" i="13"/>
  <c r="P279" i="13"/>
  <c r="N279" i="13"/>
  <c r="L279" i="13"/>
  <c r="I279" i="13"/>
  <c r="G279" i="13"/>
  <c r="E279" i="13"/>
  <c r="B279" i="13"/>
  <c r="X278" i="13"/>
  <c r="V278" i="13"/>
  <c r="T278" i="13"/>
  <c r="R278" i="13"/>
  <c r="P278" i="13"/>
  <c r="N278" i="13"/>
  <c r="L278" i="13"/>
  <c r="I278" i="13"/>
  <c r="G278" i="13"/>
  <c r="E278" i="13"/>
  <c r="Z278" i="13" s="1"/>
  <c r="B278" i="13"/>
  <c r="X277" i="13"/>
  <c r="V277" i="13"/>
  <c r="T277" i="13"/>
  <c r="R277" i="13"/>
  <c r="P277" i="13"/>
  <c r="N277" i="13"/>
  <c r="L277" i="13"/>
  <c r="I277" i="13"/>
  <c r="G277" i="13"/>
  <c r="E277" i="13"/>
  <c r="B277" i="13"/>
  <c r="X276" i="13"/>
  <c r="V276" i="13"/>
  <c r="T276" i="13"/>
  <c r="R276" i="13"/>
  <c r="P276" i="13"/>
  <c r="N276" i="13"/>
  <c r="L276" i="13"/>
  <c r="I276" i="13"/>
  <c r="Z276" i="13" s="1"/>
  <c r="G276" i="13"/>
  <c r="E276" i="13"/>
  <c r="B276" i="13"/>
  <c r="X275" i="13"/>
  <c r="V275" i="13"/>
  <c r="T275" i="13"/>
  <c r="R275" i="13"/>
  <c r="P275" i="13"/>
  <c r="N275" i="13"/>
  <c r="L275" i="13"/>
  <c r="I275" i="13"/>
  <c r="G275" i="13"/>
  <c r="E275" i="13"/>
  <c r="B275" i="13"/>
  <c r="X274" i="13"/>
  <c r="V274" i="13"/>
  <c r="T274" i="13"/>
  <c r="R274" i="13"/>
  <c r="P274" i="13"/>
  <c r="N274" i="13"/>
  <c r="L274" i="13"/>
  <c r="I274" i="13"/>
  <c r="G274" i="13"/>
  <c r="E274" i="13"/>
  <c r="Z274" i="13" s="1"/>
  <c r="B274" i="13"/>
  <c r="X273" i="13"/>
  <c r="V273" i="13"/>
  <c r="T273" i="13"/>
  <c r="R273" i="13"/>
  <c r="P273" i="13"/>
  <c r="N273" i="13"/>
  <c r="L273" i="13"/>
  <c r="I273" i="13"/>
  <c r="Z273" i="13" s="1"/>
  <c r="G273" i="13"/>
  <c r="E273" i="13"/>
  <c r="B273" i="13"/>
  <c r="X272" i="13"/>
  <c r="V272" i="13"/>
  <c r="T272" i="13"/>
  <c r="R272" i="13"/>
  <c r="P272" i="13"/>
  <c r="N272" i="13"/>
  <c r="L272" i="13"/>
  <c r="I272" i="13"/>
  <c r="G272" i="13"/>
  <c r="E272" i="13"/>
  <c r="B272" i="13"/>
  <c r="X271" i="13"/>
  <c r="V271" i="13"/>
  <c r="T271" i="13"/>
  <c r="R271" i="13"/>
  <c r="P271" i="13"/>
  <c r="N271" i="13"/>
  <c r="L271" i="13"/>
  <c r="I271" i="13"/>
  <c r="G271" i="13"/>
  <c r="E271" i="13"/>
  <c r="B271" i="13"/>
  <c r="Z271" i="13" s="1"/>
  <c r="X270" i="13"/>
  <c r="V270" i="13"/>
  <c r="T270" i="13"/>
  <c r="R270" i="13"/>
  <c r="P270" i="13"/>
  <c r="N270" i="13"/>
  <c r="L270" i="13"/>
  <c r="I270" i="13"/>
  <c r="G270" i="13"/>
  <c r="E270" i="13"/>
  <c r="B270" i="13"/>
  <c r="X269" i="13"/>
  <c r="V269" i="13"/>
  <c r="T269" i="13"/>
  <c r="R269" i="13"/>
  <c r="P269" i="13"/>
  <c r="N269" i="13"/>
  <c r="L269" i="13"/>
  <c r="I269" i="13"/>
  <c r="G269" i="13"/>
  <c r="E269" i="13"/>
  <c r="B269" i="13"/>
  <c r="X268" i="13"/>
  <c r="V268" i="13"/>
  <c r="T268" i="13"/>
  <c r="R268" i="13"/>
  <c r="P268" i="13"/>
  <c r="N268" i="13"/>
  <c r="L268" i="13"/>
  <c r="I268" i="13"/>
  <c r="Z268" i="13" s="1"/>
  <c r="G268" i="13"/>
  <c r="E268" i="13"/>
  <c r="B268" i="13"/>
  <c r="X267" i="13"/>
  <c r="V267" i="13"/>
  <c r="T267" i="13"/>
  <c r="R267" i="13"/>
  <c r="P267" i="13"/>
  <c r="N267" i="13"/>
  <c r="L267" i="13"/>
  <c r="I267" i="13"/>
  <c r="G267" i="13"/>
  <c r="E267" i="13"/>
  <c r="B267" i="13"/>
  <c r="X266" i="13"/>
  <c r="V266" i="13"/>
  <c r="T266" i="13"/>
  <c r="R266" i="13"/>
  <c r="P266" i="13"/>
  <c r="N266" i="13"/>
  <c r="L266" i="13"/>
  <c r="I266" i="13"/>
  <c r="G266" i="13"/>
  <c r="E266" i="13"/>
  <c r="Z266" i="13" s="1"/>
  <c r="B266" i="13"/>
  <c r="X265" i="13"/>
  <c r="V265" i="13"/>
  <c r="T265" i="13"/>
  <c r="R265" i="13"/>
  <c r="P265" i="13"/>
  <c r="N265" i="13"/>
  <c r="L265" i="13"/>
  <c r="I265" i="13"/>
  <c r="G265" i="13"/>
  <c r="E265" i="13"/>
  <c r="B265" i="13"/>
  <c r="Z265" i="13" s="1"/>
  <c r="X264" i="13"/>
  <c r="V264" i="13"/>
  <c r="T264" i="13"/>
  <c r="R264" i="13"/>
  <c r="P264" i="13"/>
  <c r="N264" i="13"/>
  <c r="L264" i="13"/>
  <c r="I264" i="13"/>
  <c r="G264" i="13"/>
  <c r="Z264" i="13" s="1"/>
  <c r="E264" i="13"/>
  <c r="B264" i="13"/>
  <c r="X263" i="13"/>
  <c r="V263" i="13"/>
  <c r="T263" i="13"/>
  <c r="R263" i="13"/>
  <c r="P263" i="13"/>
  <c r="N263" i="13"/>
  <c r="L263" i="13"/>
  <c r="I263" i="13"/>
  <c r="G263" i="13"/>
  <c r="E263" i="13"/>
  <c r="B263" i="13"/>
  <c r="X262" i="13"/>
  <c r="V262" i="13"/>
  <c r="T262" i="13"/>
  <c r="R262" i="13"/>
  <c r="P262" i="13"/>
  <c r="N262" i="13"/>
  <c r="L262" i="13"/>
  <c r="I262" i="13"/>
  <c r="G262" i="13"/>
  <c r="E262" i="13"/>
  <c r="B262" i="13"/>
  <c r="X261" i="13"/>
  <c r="V261" i="13"/>
  <c r="T261" i="13"/>
  <c r="R261" i="13"/>
  <c r="P261" i="13"/>
  <c r="N261" i="13"/>
  <c r="L261" i="13"/>
  <c r="I261" i="13"/>
  <c r="G261" i="13"/>
  <c r="E261" i="13"/>
  <c r="B261" i="13"/>
  <c r="Z261" i="13" s="1"/>
  <c r="X260" i="13"/>
  <c r="V260" i="13"/>
  <c r="T260" i="13"/>
  <c r="R260" i="13"/>
  <c r="P260" i="13"/>
  <c r="N260" i="13"/>
  <c r="L260" i="13"/>
  <c r="I260" i="13"/>
  <c r="G260" i="13"/>
  <c r="E260" i="13"/>
  <c r="B260" i="13"/>
  <c r="X259" i="13"/>
  <c r="V259" i="13"/>
  <c r="T259" i="13"/>
  <c r="R259" i="13"/>
  <c r="P259" i="13"/>
  <c r="N259" i="13"/>
  <c r="L259" i="13"/>
  <c r="I259" i="13"/>
  <c r="G259" i="13"/>
  <c r="E259" i="13"/>
  <c r="B259" i="13"/>
  <c r="X258" i="13"/>
  <c r="V258" i="13"/>
  <c r="T258" i="13"/>
  <c r="R258" i="13"/>
  <c r="P258" i="13"/>
  <c r="N258" i="13"/>
  <c r="L258" i="13"/>
  <c r="I258" i="13"/>
  <c r="G258" i="13"/>
  <c r="E258" i="13"/>
  <c r="Z258" i="13" s="1"/>
  <c r="B258" i="13"/>
  <c r="X257" i="13"/>
  <c r="V257" i="13"/>
  <c r="T257" i="13"/>
  <c r="R257" i="13"/>
  <c r="P257" i="13"/>
  <c r="N257" i="13"/>
  <c r="L257" i="13"/>
  <c r="I257" i="13"/>
  <c r="G257" i="13"/>
  <c r="E257" i="13"/>
  <c r="B257" i="13"/>
  <c r="Z257" i="13" s="1"/>
  <c r="X256" i="13"/>
  <c r="V256" i="13"/>
  <c r="T256" i="13"/>
  <c r="R256" i="13"/>
  <c r="P256" i="13"/>
  <c r="N256" i="13"/>
  <c r="L256" i="13"/>
  <c r="I256" i="13"/>
  <c r="G256" i="13"/>
  <c r="Z256" i="13" s="1"/>
  <c r="E256" i="13"/>
  <c r="B256" i="13"/>
  <c r="X255" i="13"/>
  <c r="V255" i="13"/>
  <c r="T255" i="13"/>
  <c r="R255" i="13"/>
  <c r="P255" i="13"/>
  <c r="N255" i="13"/>
  <c r="L255" i="13"/>
  <c r="I255" i="13"/>
  <c r="G255" i="13"/>
  <c r="E255" i="13"/>
  <c r="B255" i="13"/>
  <c r="X254" i="13"/>
  <c r="V254" i="13"/>
  <c r="T254" i="13"/>
  <c r="R254" i="13"/>
  <c r="P254" i="13"/>
  <c r="N254" i="13"/>
  <c r="L254" i="13"/>
  <c r="I254" i="13"/>
  <c r="G254" i="13"/>
  <c r="E254" i="13"/>
  <c r="B254" i="13"/>
  <c r="X253" i="13"/>
  <c r="V253" i="13"/>
  <c r="T253" i="13"/>
  <c r="R253" i="13"/>
  <c r="P253" i="13"/>
  <c r="N253" i="13"/>
  <c r="L253" i="13"/>
  <c r="I253" i="13"/>
  <c r="G253" i="13"/>
  <c r="E253" i="13"/>
  <c r="B253" i="13"/>
  <c r="Z253" i="13" s="1"/>
  <c r="X252" i="13"/>
  <c r="V252" i="13"/>
  <c r="T252" i="13"/>
  <c r="R252" i="13"/>
  <c r="P252" i="13"/>
  <c r="N252" i="13"/>
  <c r="L252" i="13"/>
  <c r="I252" i="13"/>
  <c r="G252" i="13"/>
  <c r="Z252" i="13" s="1"/>
  <c r="E252" i="13"/>
  <c r="B252" i="13"/>
  <c r="X251" i="13"/>
  <c r="V251" i="13"/>
  <c r="T251" i="13"/>
  <c r="R251" i="13"/>
  <c r="P251" i="13"/>
  <c r="N251" i="13"/>
  <c r="L251" i="13"/>
  <c r="I251" i="13"/>
  <c r="G251" i="13"/>
  <c r="E251" i="13"/>
  <c r="B251" i="13"/>
  <c r="X250" i="13"/>
  <c r="V250" i="13"/>
  <c r="T250" i="13"/>
  <c r="R250" i="13"/>
  <c r="P250" i="13"/>
  <c r="N250" i="13"/>
  <c r="L250" i="13"/>
  <c r="I250" i="13"/>
  <c r="G250" i="13"/>
  <c r="E250" i="13"/>
  <c r="B250" i="13"/>
  <c r="X249" i="13"/>
  <c r="V249" i="13"/>
  <c r="T249" i="13"/>
  <c r="R249" i="13"/>
  <c r="P249" i="13"/>
  <c r="N249" i="13"/>
  <c r="L249" i="13"/>
  <c r="I249" i="13"/>
  <c r="G249" i="13"/>
  <c r="E249" i="13"/>
  <c r="B249" i="13"/>
  <c r="Z249" i="13" s="1"/>
  <c r="X248" i="13"/>
  <c r="V248" i="13"/>
  <c r="T248" i="13"/>
  <c r="R248" i="13"/>
  <c r="P248" i="13"/>
  <c r="N248" i="13"/>
  <c r="L248" i="13"/>
  <c r="I248" i="13"/>
  <c r="G248" i="13"/>
  <c r="E248" i="13"/>
  <c r="B248" i="13"/>
  <c r="X247" i="13"/>
  <c r="V247" i="13"/>
  <c r="T247" i="13"/>
  <c r="R247" i="13"/>
  <c r="P247" i="13"/>
  <c r="N247" i="13"/>
  <c r="L247" i="13"/>
  <c r="I247" i="13"/>
  <c r="G247" i="13"/>
  <c r="E247" i="13"/>
  <c r="B247" i="13"/>
  <c r="X246" i="13"/>
  <c r="V246" i="13"/>
  <c r="T246" i="13"/>
  <c r="R246" i="13"/>
  <c r="P246" i="13"/>
  <c r="N246" i="13"/>
  <c r="L246" i="13"/>
  <c r="I246" i="13"/>
  <c r="G246" i="13"/>
  <c r="E246" i="13"/>
  <c r="B246" i="13"/>
  <c r="X245" i="13"/>
  <c r="V245" i="13"/>
  <c r="T245" i="13"/>
  <c r="R245" i="13"/>
  <c r="P245" i="13"/>
  <c r="N245" i="13"/>
  <c r="L245" i="13"/>
  <c r="I245" i="13"/>
  <c r="G245" i="13"/>
  <c r="E245" i="13"/>
  <c r="B245" i="13"/>
  <c r="X244" i="13"/>
  <c r="V244" i="13"/>
  <c r="T244" i="13"/>
  <c r="R244" i="13"/>
  <c r="P244" i="13"/>
  <c r="N244" i="13"/>
  <c r="L244" i="13"/>
  <c r="I244" i="13"/>
  <c r="Z244" i="13" s="1"/>
  <c r="G244" i="13"/>
  <c r="E244" i="13"/>
  <c r="B244" i="13"/>
  <c r="X243" i="13"/>
  <c r="V243" i="13"/>
  <c r="T243" i="13"/>
  <c r="R243" i="13"/>
  <c r="P243" i="13"/>
  <c r="N243" i="13"/>
  <c r="L243" i="13"/>
  <c r="I243" i="13"/>
  <c r="Z243" i="13" s="1"/>
  <c r="AB243" i="13" s="1"/>
  <c r="G243" i="13"/>
  <c r="E243" i="13"/>
  <c r="B243" i="13"/>
  <c r="X242" i="13"/>
  <c r="V242" i="13"/>
  <c r="T242" i="13"/>
  <c r="R242" i="13"/>
  <c r="P242" i="13"/>
  <c r="N242" i="13"/>
  <c r="L242" i="13"/>
  <c r="I242" i="13"/>
  <c r="G242" i="13"/>
  <c r="E242" i="13"/>
  <c r="B242" i="13"/>
  <c r="X241" i="13"/>
  <c r="V241" i="13"/>
  <c r="T241" i="13"/>
  <c r="R241" i="13"/>
  <c r="P241" i="13"/>
  <c r="N241" i="13"/>
  <c r="L241" i="13"/>
  <c r="I241" i="13"/>
  <c r="G241" i="13"/>
  <c r="E241" i="13"/>
  <c r="B241" i="13"/>
  <c r="X240" i="13"/>
  <c r="V240" i="13"/>
  <c r="T240" i="13"/>
  <c r="R240" i="13"/>
  <c r="P240" i="13"/>
  <c r="N240" i="13"/>
  <c r="L240" i="13"/>
  <c r="I240" i="13"/>
  <c r="G240" i="13"/>
  <c r="E240" i="13"/>
  <c r="B240" i="13"/>
  <c r="X239" i="13"/>
  <c r="V239" i="13"/>
  <c r="T239" i="13"/>
  <c r="R239" i="13"/>
  <c r="P239" i="13"/>
  <c r="N239" i="13"/>
  <c r="L239" i="13"/>
  <c r="I239" i="13"/>
  <c r="G239" i="13"/>
  <c r="E239" i="13"/>
  <c r="B239" i="13"/>
  <c r="X238" i="13"/>
  <c r="V238" i="13"/>
  <c r="T238" i="13"/>
  <c r="R238" i="13"/>
  <c r="P238" i="13"/>
  <c r="N238" i="13"/>
  <c r="L238" i="13"/>
  <c r="I238" i="13"/>
  <c r="G238" i="13"/>
  <c r="E238" i="13"/>
  <c r="B238" i="13"/>
  <c r="X237" i="13"/>
  <c r="V237" i="13"/>
  <c r="T237" i="13"/>
  <c r="R237" i="13"/>
  <c r="P237" i="13"/>
  <c r="N237" i="13"/>
  <c r="L237" i="13"/>
  <c r="I237" i="13"/>
  <c r="G237" i="13"/>
  <c r="E237" i="13"/>
  <c r="B237" i="13"/>
  <c r="Z237" i="13" s="1"/>
  <c r="X236" i="13"/>
  <c r="V236" i="13"/>
  <c r="T236" i="13"/>
  <c r="R236" i="13"/>
  <c r="P236" i="13"/>
  <c r="N236" i="13"/>
  <c r="L236" i="13"/>
  <c r="I236" i="13"/>
  <c r="G236" i="13"/>
  <c r="E236" i="13"/>
  <c r="B236" i="13"/>
  <c r="Z236" i="13" s="1"/>
  <c r="X235" i="13"/>
  <c r="V235" i="13"/>
  <c r="T235" i="13"/>
  <c r="R235" i="13"/>
  <c r="P235" i="13"/>
  <c r="N235" i="13"/>
  <c r="L235" i="13"/>
  <c r="I235" i="13"/>
  <c r="G235" i="13"/>
  <c r="Z235" i="13" s="1"/>
  <c r="E235" i="13"/>
  <c r="B235" i="13"/>
  <c r="X234" i="13"/>
  <c r="V234" i="13"/>
  <c r="T234" i="13"/>
  <c r="R234" i="13"/>
  <c r="P234" i="13"/>
  <c r="N234" i="13"/>
  <c r="L234" i="13"/>
  <c r="I234" i="13"/>
  <c r="G234" i="13"/>
  <c r="E234" i="13"/>
  <c r="B234" i="13"/>
  <c r="X233" i="13"/>
  <c r="V233" i="13"/>
  <c r="T233" i="13"/>
  <c r="R233" i="13"/>
  <c r="P233" i="13"/>
  <c r="N233" i="13"/>
  <c r="L233" i="13"/>
  <c r="I233" i="13"/>
  <c r="G233" i="13"/>
  <c r="E233" i="13"/>
  <c r="B233" i="13"/>
  <c r="X232" i="13"/>
  <c r="V232" i="13"/>
  <c r="T232" i="13"/>
  <c r="R232" i="13"/>
  <c r="P232" i="13"/>
  <c r="N232" i="13"/>
  <c r="L232" i="13"/>
  <c r="I232" i="13"/>
  <c r="G232" i="13"/>
  <c r="E232" i="13"/>
  <c r="Z232" i="13" s="1"/>
  <c r="B232" i="13"/>
  <c r="X231" i="13"/>
  <c r="V231" i="13"/>
  <c r="T231" i="13"/>
  <c r="R231" i="13"/>
  <c r="P231" i="13"/>
  <c r="N231" i="13"/>
  <c r="L231" i="13"/>
  <c r="I231" i="13"/>
  <c r="Z231" i="13" s="1"/>
  <c r="G231" i="13"/>
  <c r="E231" i="13"/>
  <c r="B231" i="13"/>
  <c r="X230" i="13"/>
  <c r="V230" i="13"/>
  <c r="T230" i="13"/>
  <c r="R230" i="13"/>
  <c r="P230" i="13"/>
  <c r="N230" i="13"/>
  <c r="L230" i="13"/>
  <c r="I230" i="13"/>
  <c r="G230" i="13"/>
  <c r="E230" i="13"/>
  <c r="B230" i="13"/>
  <c r="X229" i="13"/>
  <c r="V229" i="13"/>
  <c r="T229" i="13"/>
  <c r="R229" i="13"/>
  <c r="P229" i="13"/>
  <c r="N229" i="13"/>
  <c r="L229" i="13"/>
  <c r="I229" i="13"/>
  <c r="G229" i="13"/>
  <c r="E229" i="13"/>
  <c r="B229" i="13"/>
  <c r="X228" i="13"/>
  <c r="V228" i="13"/>
  <c r="T228" i="13"/>
  <c r="R228" i="13"/>
  <c r="P228" i="13"/>
  <c r="N228" i="13"/>
  <c r="L228" i="13"/>
  <c r="I228" i="13"/>
  <c r="G228" i="13"/>
  <c r="E228" i="13"/>
  <c r="B228" i="13"/>
  <c r="X227" i="13"/>
  <c r="V227" i="13"/>
  <c r="T227" i="13"/>
  <c r="R227" i="13"/>
  <c r="P227" i="13"/>
  <c r="N227" i="13"/>
  <c r="L227" i="13"/>
  <c r="I227" i="13"/>
  <c r="G227" i="13"/>
  <c r="E227" i="13"/>
  <c r="B227" i="13"/>
  <c r="X226" i="13"/>
  <c r="V226" i="13"/>
  <c r="T226" i="13"/>
  <c r="R226" i="13"/>
  <c r="P226" i="13"/>
  <c r="N226" i="13"/>
  <c r="L226" i="13"/>
  <c r="I226" i="13"/>
  <c r="G226" i="13"/>
  <c r="E226" i="13"/>
  <c r="B226" i="13"/>
  <c r="X225" i="13"/>
  <c r="V225" i="13"/>
  <c r="T225" i="13"/>
  <c r="R225" i="13"/>
  <c r="P225" i="13"/>
  <c r="N225" i="13"/>
  <c r="L225" i="13"/>
  <c r="I225" i="13"/>
  <c r="G225" i="13"/>
  <c r="E225" i="13"/>
  <c r="B225" i="13"/>
  <c r="X224" i="13"/>
  <c r="V224" i="13"/>
  <c r="T224" i="13"/>
  <c r="R224" i="13"/>
  <c r="P224" i="13"/>
  <c r="N224" i="13"/>
  <c r="L224" i="13"/>
  <c r="I224" i="13"/>
  <c r="G224" i="13"/>
  <c r="E224" i="13"/>
  <c r="B224" i="13"/>
  <c r="X223" i="13"/>
  <c r="V223" i="13"/>
  <c r="T223" i="13"/>
  <c r="R223" i="13"/>
  <c r="P223" i="13"/>
  <c r="N223" i="13"/>
  <c r="L223" i="13"/>
  <c r="I223" i="13"/>
  <c r="G223" i="13"/>
  <c r="E223" i="13"/>
  <c r="B223" i="13"/>
  <c r="X222" i="13"/>
  <c r="V222" i="13"/>
  <c r="T222" i="13"/>
  <c r="R222" i="13"/>
  <c r="P222" i="13"/>
  <c r="N222" i="13"/>
  <c r="L222" i="13"/>
  <c r="I222" i="13"/>
  <c r="Z222" i="13" s="1"/>
  <c r="G222" i="13"/>
  <c r="E222" i="13"/>
  <c r="B222" i="13"/>
  <c r="Z221" i="13"/>
  <c r="X221" i="13"/>
  <c r="V221" i="13"/>
  <c r="T221" i="13"/>
  <c r="R221" i="13"/>
  <c r="P221" i="13"/>
  <c r="N221" i="13"/>
  <c r="L221" i="13"/>
  <c r="I221" i="13"/>
  <c r="G221" i="13"/>
  <c r="E221" i="13"/>
  <c r="B221" i="13"/>
  <c r="X220" i="13"/>
  <c r="V220" i="13"/>
  <c r="T220" i="13"/>
  <c r="R220" i="13"/>
  <c r="P220" i="13"/>
  <c r="N220" i="13"/>
  <c r="L220" i="13"/>
  <c r="I220" i="13"/>
  <c r="G220" i="13"/>
  <c r="E220" i="13"/>
  <c r="B220" i="13"/>
  <c r="X219" i="13"/>
  <c r="V219" i="13"/>
  <c r="T219" i="13"/>
  <c r="R219" i="13"/>
  <c r="P219" i="13"/>
  <c r="N219" i="13"/>
  <c r="L219" i="13"/>
  <c r="I219" i="13"/>
  <c r="G219" i="13"/>
  <c r="E219" i="13"/>
  <c r="B219" i="13"/>
  <c r="X218" i="13"/>
  <c r="V218" i="13"/>
  <c r="T218" i="13"/>
  <c r="R218" i="13"/>
  <c r="P218" i="13"/>
  <c r="N218" i="13"/>
  <c r="L218" i="13"/>
  <c r="I218" i="13"/>
  <c r="G218" i="13"/>
  <c r="Z218" i="13" s="1"/>
  <c r="E218" i="13"/>
  <c r="B218" i="13"/>
  <c r="X217" i="13"/>
  <c r="V217" i="13"/>
  <c r="T217" i="13"/>
  <c r="R217" i="13"/>
  <c r="P217" i="13"/>
  <c r="N217" i="13"/>
  <c r="L217" i="13"/>
  <c r="I217" i="13"/>
  <c r="G217" i="13"/>
  <c r="E217" i="13"/>
  <c r="B217" i="13"/>
  <c r="Z217" i="13" s="1"/>
  <c r="X216" i="13"/>
  <c r="V216" i="13"/>
  <c r="T216" i="13"/>
  <c r="R216" i="13"/>
  <c r="P216" i="13"/>
  <c r="N216" i="13"/>
  <c r="L216" i="13"/>
  <c r="I216" i="13"/>
  <c r="G216" i="13"/>
  <c r="E216" i="13"/>
  <c r="B216" i="13"/>
  <c r="X215" i="13"/>
  <c r="V215" i="13"/>
  <c r="T215" i="13"/>
  <c r="R215" i="13"/>
  <c r="P215" i="13"/>
  <c r="N215" i="13"/>
  <c r="L215" i="13"/>
  <c r="I215" i="13"/>
  <c r="G215" i="13"/>
  <c r="E215" i="13"/>
  <c r="B215" i="13"/>
  <c r="X214" i="13"/>
  <c r="V214" i="13"/>
  <c r="T214" i="13"/>
  <c r="R214" i="13"/>
  <c r="P214" i="13"/>
  <c r="N214" i="13"/>
  <c r="L214" i="13"/>
  <c r="I214" i="13"/>
  <c r="Z214" i="13" s="1"/>
  <c r="G214" i="13"/>
  <c r="E214" i="13"/>
  <c r="B214" i="13"/>
  <c r="X213" i="13"/>
  <c r="V213" i="13"/>
  <c r="T213" i="13"/>
  <c r="R213" i="13"/>
  <c r="P213" i="13"/>
  <c r="N213" i="13"/>
  <c r="L213" i="13"/>
  <c r="I213" i="13"/>
  <c r="G213" i="13"/>
  <c r="E213" i="13"/>
  <c r="Z213" i="13" s="1"/>
  <c r="B213" i="13"/>
  <c r="X212" i="13"/>
  <c r="V212" i="13"/>
  <c r="T212" i="13"/>
  <c r="R212" i="13"/>
  <c r="P212" i="13"/>
  <c r="N212" i="13"/>
  <c r="L212" i="13"/>
  <c r="I212" i="13"/>
  <c r="G212" i="13"/>
  <c r="E212" i="13"/>
  <c r="B212" i="13"/>
  <c r="Z212" i="13" s="1"/>
  <c r="X211" i="13"/>
  <c r="V211" i="13"/>
  <c r="T211" i="13"/>
  <c r="R211" i="13"/>
  <c r="P211" i="13"/>
  <c r="N211" i="13"/>
  <c r="L211" i="13"/>
  <c r="I211" i="13"/>
  <c r="G211" i="13"/>
  <c r="E211" i="13"/>
  <c r="B211" i="13"/>
  <c r="X210" i="13"/>
  <c r="V210" i="13"/>
  <c r="T210" i="13"/>
  <c r="R210" i="13"/>
  <c r="P210" i="13"/>
  <c r="N210" i="13"/>
  <c r="L210" i="13"/>
  <c r="I210" i="13"/>
  <c r="G210" i="13"/>
  <c r="E210" i="13"/>
  <c r="B210" i="13"/>
  <c r="X209" i="13"/>
  <c r="V209" i="13"/>
  <c r="T209" i="13"/>
  <c r="R209" i="13"/>
  <c r="P209" i="13"/>
  <c r="N209" i="13"/>
  <c r="L209" i="13"/>
  <c r="I209" i="13"/>
  <c r="G209" i="13"/>
  <c r="E209" i="13"/>
  <c r="B209" i="13"/>
  <c r="X208" i="13"/>
  <c r="V208" i="13"/>
  <c r="T208" i="13"/>
  <c r="R208" i="13"/>
  <c r="P208" i="13"/>
  <c r="N208" i="13"/>
  <c r="L208" i="13"/>
  <c r="I208" i="13"/>
  <c r="G208" i="13"/>
  <c r="E208" i="13"/>
  <c r="B208" i="13"/>
  <c r="Z208" i="13" s="1"/>
  <c r="X207" i="13"/>
  <c r="V207" i="13"/>
  <c r="T207" i="13"/>
  <c r="R207" i="13"/>
  <c r="P207" i="13"/>
  <c r="N207" i="13"/>
  <c r="L207" i="13"/>
  <c r="I207" i="13"/>
  <c r="G207" i="13"/>
  <c r="E207" i="13"/>
  <c r="B207" i="13"/>
  <c r="X206" i="13"/>
  <c r="V206" i="13"/>
  <c r="T206" i="13"/>
  <c r="R206" i="13"/>
  <c r="P206" i="13"/>
  <c r="N206" i="13"/>
  <c r="L206" i="13"/>
  <c r="I206" i="13"/>
  <c r="Z206" i="13" s="1"/>
  <c r="G206" i="13"/>
  <c r="E206" i="13"/>
  <c r="B206" i="13"/>
  <c r="X205" i="13"/>
  <c r="V205" i="13"/>
  <c r="T205" i="13"/>
  <c r="R205" i="13"/>
  <c r="P205" i="13"/>
  <c r="N205" i="13"/>
  <c r="L205" i="13"/>
  <c r="I205" i="13"/>
  <c r="G205" i="13"/>
  <c r="E205" i="13"/>
  <c r="Z205" i="13" s="1"/>
  <c r="B205" i="13"/>
  <c r="X204" i="13"/>
  <c r="V204" i="13"/>
  <c r="T204" i="13"/>
  <c r="R204" i="13"/>
  <c r="P204" i="13"/>
  <c r="N204" i="13"/>
  <c r="L204" i="13"/>
  <c r="I204" i="13"/>
  <c r="G204" i="13"/>
  <c r="Z204" i="13" s="1"/>
  <c r="E204" i="13"/>
  <c r="B204" i="13"/>
  <c r="X203" i="13"/>
  <c r="V203" i="13"/>
  <c r="T203" i="13"/>
  <c r="R203" i="13"/>
  <c r="P203" i="13"/>
  <c r="N203" i="13"/>
  <c r="L203" i="13"/>
  <c r="I203" i="13"/>
  <c r="Z203" i="13" s="1"/>
  <c r="G203" i="13"/>
  <c r="E203" i="13"/>
  <c r="B203" i="13"/>
  <c r="X202" i="13"/>
  <c r="V202" i="13"/>
  <c r="T202" i="13"/>
  <c r="R202" i="13"/>
  <c r="P202" i="13"/>
  <c r="N202" i="13"/>
  <c r="L202" i="13"/>
  <c r="I202" i="13"/>
  <c r="G202" i="13"/>
  <c r="Z202" i="13" s="1"/>
  <c r="E202" i="13"/>
  <c r="B202" i="13"/>
  <c r="X201" i="13"/>
  <c r="V201" i="13"/>
  <c r="T201" i="13"/>
  <c r="R201" i="13"/>
  <c r="P201" i="13"/>
  <c r="N201" i="13"/>
  <c r="L201" i="13"/>
  <c r="I201" i="13"/>
  <c r="G201" i="13"/>
  <c r="E201" i="13"/>
  <c r="B201" i="13"/>
  <c r="X200" i="13"/>
  <c r="V200" i="13"/>
  <c r="T200" i="13"/>
  <c r="R200" i="13"/>
  <c r="P200" i="13"/>
  <c r="N200" i="13"/>
  <c r="L200" i="13"/>
  <c r="I200" i="13"/>
  <c r="Z200" i="13" s="1"/>
  <c r="G200" i="13"/>
  <c r="E200" i="13"/>
  <c r="B200" i="13"/>
  <c r="X199" i="13"/>
  <c r="V199" i="13"/>
  <c r="T199" i="13"/>
  <c r="R199" i="13"/>
  <c r="P199" i="13"/>
  <c r="N199" i="13"/>
  <c r="L199" i="13"/>
  <c r="I199" i="13"/>
  <c r="G199" i="13"/>
  <c r="E199" i="13"/>
  <c r="B199" i="13"/>
  <c r="Z199" i="13" s="1"/>
  <c r="X198" i="13"/>
  <c r="V198" i="13"/>
  <c r="T198" i="13"/>
  <c r="R198" i="13"/>
  <c r="P198" i="13"/>
  <c r="N198" i="13"/>
  <c r="L198" i="13"/>
  <c r="I198" i="13"/>
  <c r="Z198" i="13" s="1"/>
  <c r="G198" i="13"/>
  <c r="E198" i="13"/>
  <c r="B198" i="13"/>
  <c r="X197" i="13"/>
  <c r="V197" i="13"/>
  <c r="T197" i="13"/>
  <c r="R197" i="13"/>
  <c r="P197" i="13"/>
  <c r="N197" i="13"/>
  <c r="L197" i="13"/>
  <c r="I197" i="13"/>
  <c r="G197" i="13"/>
  <c r="E197" i="13"/>
  <c r="B197" i="13"/>
  <c r="X196" i="13"/>
  <c r="V196" i="13"/>
  <c r="T196" i="13"/>
  <c r="R196" i="13"/>
  <c r="P196" i="13"/>
  <c r="N196" i="13"/>
  <c r="L196" i="13"/>
  <c r="I196" i="13"/>
  <c r="G196" i="13"/>
  <c r="E196" i="13"/>
  <c r="B196" i="13"/>
  <c r="X195" i="13"/>
  <c r="V195" i="13"/>
  <c r="T195" i="13"/>
  <c r="R195" i="13"/>
  <c r="P195" i="13"/>
  <c r="N195" i="13"/>
  <c r="L195" i="13"/>
  <c r="I195" i="13"/>
  <c r="G195" i="13"/>
  <c r="E195" i="13"/>
  <c r="B195" i="13"/>
  <c r="X194" i="13"/>
  <c r="V194" i="13"/>
  <c r="T194" i="13"/>
  <c r="R194" i="13"/>
  <c r="P194" i="13"/>
  <c r="N194" i="13"/>
  <c r="L194" i="13"/>
  <c r="I194" i="13"/>
  <c r="G194" i="13"/>
  <c r="E194" i="13"/>
  <c r="B194" i="13"/>
  <c r="X193" i="13"/>
  <c r="V193" i="13"/>
  <c r="T193" i="13"/>
  <c r="R193" i="13"/>
  <c r="P193" i="13"/>
  <c r="N193" i="13"/>
  <c r="L193" i="13"/>
  <c r="I193" i="13"/>
  <c r="G193" i="13"/>
  <c r="E193" i="13"/>
  <c r="B193" i="13"/>
  <c r="X192" i="13"/>
  <c r="V192" i="13"/>
  <c r="T192" i="13"/>
  <c r="R192" i="13"/>
  <c r="P192" i="13"/>
  <c r="N192" i="13"/>
  <c r="L192" i="13"/>
  <c r="I192" i="13"/>
  <c r="G192" i="13"/>
  <c r="E192" i="13"/>
  <c r="B192" i="13"/>
  <c r="X191" i="13"/>
  <c r="V191" i="13"/>
  <c r="T191" i="13"/>
  <c r="R191" i="13"/>
  <c r="P191" i="13"/>
  <c r="N191" i="13"/>
  <c r="L191" i="13"/>
  <c r="I191" i="13"/>
  <c r="G191" i="13"/>
  <c r="E191" i="13"/>
  <c r="Z191" i="13" s="1"/>
  <c r="B191" i="13"/>
  <c r="X190" i="13"/>
  <c r="V190" i="13"/>
  <c r="T190" i="13"/>
  <c r="R190" i="13"/>
  <c r="P190" i="13"/>
  <c r="N190" i="13"/>
  <c r="L190" i="13"/>
  <c r="I190" i="13"/>
  <c r="G190" i="13"/>
  <c r="E190" i="13"/>
  <c r="B190" i="13"/>
  <c r="Z190" i="13" s="1"/>
  <c r="X189" i="13"/>
  <c r="V189" i="13"/>
  <c r="T189" i="13"/>
  <c r="R189" i="13"/>
  <c r="P189" i="13"/>
  <c r="N189" i="13"/>
  <c r="L189" i="13"/>
  <c r="I189" i="13"/>
  <c r="G189" i="13"/>
  <c r="E189" i="13"/>
  <c r="B189" i="13"/>
  <c r="X188" i="13"/>
  <c r="V188" i="13"/>
  <c r="T188" i="13"/>
  <c r="R188" i="13"/>
  <c r="P188" i="13"/>
  <c r="N188" i="13"/>
  <c r="L188" i="13"/>
  <c r="I188" i="13"/>
  <c r="G188" i="13"/>
  <c r="E188" i="13"/>
  <c r="B188" i="13"/>
  <c r="X187" i="13"/>
  <c r="V187" i="13"/>
  <c r="T187" i="13"/>
  <c r="R187" i="13"/>
  <c r="P187" i="13"/>
  <c r="N187" i="13"/>
  <c r="L187" i="13"/>
  <c r="I187" i="13"/>
  <c r="G187" i="13"/>
  <c r="Z187" i="13" s="1"/>
  <c r="E187" i="13"/>
  <c r="B187" i="13"/>
  <c r="X186" i="13"/>
  <c r="V186" i="13"/>
  <c r="T186" i="13"/>
  <c r="R186" i="13"/>
  <c r="P186" i="13"/>
  <c r="N186" i="13"/>
  <c r="L186" i="13"/>
  <c r="I186" i="13"/>
  <c r="G186" i="13"/>
  <c r="E186" i="13"/>
  <c r="B186" i="13"/>
  <c r="Z186" i="13" s="1"/>
  <c r="X185" i="13"/>
  <c r="V185" i="13"/>
  <c r="T185" i="13"/>
  <c r="R185" i="13"/>
  <c r="P185" i="13"/>
  <c r="N185" i="13"/>
  <c r="L185" i="13"/>
  <c r="I185" i="13"/>
  <c r="G185" i="13"/>
  <c r="E185" i="13"/>
  <c r="B185" i="13"/>
  <c r="Z184" i="13"/>
  <c r="X184" i="13"/>
  <c r="V184" i="13"/>
  <c r="T184" i="13"/>
  <c r="R184" i="13"/>
  <c r="P184" i="13"/>
  <c r="N184" i="13"/>
  <c r="L184" i="13"/>
  <c r="I184" i="13"/>
  <c r="G184" i="13"/>
  <c r="E184" i="13"/>
  <c r="B184" i="13"/>
  <c r="X183" i="13"/>
  <c r="V183" i="13"/>
  <c r="T183" i="13"/>
  <c r="R183" i="13"/>
  <c r="P183" i="13"/>
  <c r="N183" i="13"/>
  <c r="L183" i="13"/>
  <c r="I183" i="13"/>
  <c r="Z183" i="13" s="1"/>
  <c r="G183" i="13"/>
  <c r="E183" i="13"/>
  <c r="B183" i="13"/>
  <c r="X182" i="13"/>
  <c r="V182" i="13"/>
  <c r="T182" i="13"/>
  <c r="R182" i="13"/>
  <c r="P182" i="13"/>
  <c r="N182" i="13"/>
  <c r="L182" i="13"/>
  <c r="I182" i="13"/>
  <c r="G182" i="13"/>
  <c r="E182" i="13"/>
  <c r="B182" i="13"/>
  <c r="X181" i="13"/>
  <c r="V181" i="13"/>
  <c r="T181" i="13"/>
  <c r="R181" i="13"/>
  <c r="P181" i="13"/>
  <c r="N181" i="13"/>
  <c r="L181" i="13"/>
  <c r="I181" i="13"/>
  <c r="G181" i="13"/>
  <c r="E181" i="13"/>
  <c r="B181" i="13"/>
  <c r="X180" i="13"/>
  <c r="V180" i="13"/>
  <c r="T180" i="13"/>
  <c r="R180" i="13"/>
  <c r="P180" i="13"/>
  <c r="N180" i="13"/>
  <c r="L180" i="13"/>
  <c r="I180" i="13"/>
  <c r="Z180" i="13" s="1"/>
  <c r="G180" i="13"/>
  <c r="E180" i="13"/>
  <c r="B180" i="13"/>
  <c r="X179" i="13"/>
  <c r="V179" i="13"/>
  <c r="T179" i="13"/>
  <c r="R179" i="13"/>
  <c r="P179" i="13"/>
  <c r="N179" i="13"/>
  <c r="L179" i="13"/>
  <c r="I179" i="13"/>
  <c r="G179" i="13"/>
  <c r="E179" i="13"/>
  <c r="B179" i="13"/>
  <c r="X178" i="13"/>
  <c r="V178" i="13"/>
  <c r="T178" i="13"/>
  <c r="R178" i="13"/>
  <c r="P178" i="13"/>
  <c r="N178" i="13"/>
  <c r="L178" i="13"/>
  <c r="I178" i="13"/>
  <c r="Z178" i="13" s="1"/>
  <c r="G178" i="13"/>
  <c r="E178" i="13"/>
  <c r="B178" i="13"/>
  <c r="X177" i="13"/>
  <c r="V177" i="13"/>
  <c r="T177" i="13"/>
  <c r="R177" i="13"/>
  <c r="P177" i="13"/>
  <c r="N177" i="13"/>
  <c r="L177" i="13"/>
  <c r="I177" i="13"/>
  <c r="G177" i="13"/>
  <c r="Z177" i="13" s="1"/>
  <c r="E177" i="13"/>
  <c r="B177" i="13"/>
  <c r="X176" i="13"/>
  <c r="V176" i="13"/>
  <c r="T176" i="13"/>
  <c r="R176" i="13"/>
  <c r="P176" i="13"/>
  <c r="N176" i="13"/>
  <c r="L176" i="13"/>
  <c r="I176" i="13"/>
  <c r="Z176" i="13" s="1"/>
  <c r="G176" i="13"/>
  <c r="E176" i="13"/>
  <c r="B176" i="13"/>
  <c r="X175" i="13"/>
  <c r="V175" i="13"/>
  <c r="T175" i="13"/>
  <c r="R175" i="13"/>
  <c r="P175" i="13"/>
  <c r="N175" i="13"/>
  <c r="L175" i="13"/>
  <c r="I175" i="13"/>
  <c r="G175" i="13"/>
  <c r="E175" i="13"/>
  <c r="Z175" i="13" s="1"/>
  <c r="B175" i="13"/>
  <c r="X174" i="13"/>
  <c r="V174" i="13"/>
  <c r="T174" i="13"/>
  <c r="R174" i="13"/>
  <c r="P174" i="13"/>
  <c r="N174" i="13"/>
  <c r="L174" i="13"/>
  <c r="I174" i="13"/>
  <c r="G174" i="13"/>
  <c r="E174" i="13"/>
  <c r="B174" i="13"/>
  <c r="X173" i="13"/>
  <c r="V173" i="13"/>
  <c r="T173" i="13"/>
  <c r="R173" i="13"/>
  <c r="P173" i="13"/>
  <c r="N173" i="13"/>
  <c r="L173" i="13"/>
  <c r="I173" i="13"/>
  <c r="G173" i="13"/>
  <c r="E173" i="13"/>
  <c r="B173" i="13"/>
  <c r="X172" i="13"/>
  <c r="V172" i="13"/>
  <c r="T172" i="13"/>
  <c r="R172" i="13"/>
  <c r="P172" i="13"/>
  <c r="N172" i="13"/>
  <c r="L172" i="13"/>
  <c r="I172" i="13"/>
  <c r="G172" i="13"/>
  <c r="E172" i="13"/>
  <c r="Z172" i="13" s="1"/>
  <c r="B172" i="13"/>
  <c r="AB171" i="13"/>
  <c r="X171" i="13"/>
  <c r="V171" i="13"/>
  <c r="T171" i="13"/>
  <c r="R171" i="13"/>
  <c r="P171" i="13"/>
  <c r="N171" i="13"/>
  <c r="L171" i="13"/>
  <c r="I171" i="13"/>
  <c r="G171" i="13"/>
  <c r="E171" i="13"/>
  <c r="B171" i="13"/>
  <c r="Z171" i="13" s="1"/>
  <c r="X170" i="13"/>
  <c r="V170" i="13"/>
  <c r="T170" i="13"/>
  <c r="R170" i="13"/>
  <c r="P170" i="13"/>
  <c r="N170" i="13"/>
  <c r="L170" i="13"/>
  <c r="I170" i="13"/>
  <c r="G170" i="13"/>
  <c r="E170" i="13"/>
  <c r="Z170" i="13" s="1"/>
  <c r="B170" i="13"/>
  <c r="X169" i="13"/>
  <c r="V169" i="13"/>
  <c r="T169" i="13"/>
  <c r="R169" i="13"/>
  <c r="P169" i="13"/>
  <c r="N169" i="13"/>
  <c r="L169" i="13"/>
  <c r="I169" i="13"/>
  <c r="G169" i="13"/>
  <c r="E169" i="13"/>
  <c r="Z169" i="13" s="1"/>
  <c r="B169" i="13"/>
  <c r="X168" i="13"/>
  <c r="V168" i="13"/>
  <c r="T168" i="13"/>
  <c r="R168" i="13"/>
  <c r="P168" i="13"/>
  <c r="N168" i="13"/>
  <c r="L168" i="13"/>
  <c r="I168" i="13"/>
  <c r="G168" i="13"/>
  <c r="E168" i="13"/>
  <c r="Z168" i="13" s="1"/>
  <c r="B168" i="13"/>
  <c r="X167" i="13"/>
  <c r="V167" i="13"/>
  <c r="T167" i="13"/>
  <c r="R167" i="13"/>
  <c r="P167" i="13"/>
  <c r="N167" i="13"/>
  <c r="L167" i="13"/>
  <c r="I167" i="13"/>
  <c r="Z167" i="13" s="1"/>
  <c r="G167" i="13"/>
  <c r="E167" i="13"/>
  <c r="B167" i="13"/>
  <c r="X166" i="13"/>
  <c r="V166" i="13"/>
  <c r="T166" i="13"/>
  <c r="R166" i="13"/>
  <c r="P166" i="13"/>
  <c r="N166" i="13"/>
  <c r="L166" i="13"/>
  <c r="I166" i="13"/>
  <c r="G166" i="13"/>
  <c r="E166" i="13"/>
  <c r="B166" i="13"/>
  <c r="X165" i="13"/>
  <c r="V165" i="13"/>
  <c r="T165" i="13"/>
  <c r="R165" i="13"/>
  <c r="P165" i="13"/>
  <c r="N165" i="13"/>
  <c r="L165" i="13"/>
  <c r="I165" i="13"/>
  <c r="Z165" i="13" s="1"/>
  <c r="G165" i="13"/>
  <c r="E165" i="13"/>
  <c r="B165" i="13"/>
  <c r="X164" i="13"/>
  <c r="V164" i="13"/>
  <c r="T164" i="13"/>
  <c r="R164" i="13"/>
  <c r="P164" i="13"/>
  <c r="N164" i="13"/>
  <c r="L164" i="13"/>
  <c r="I164" i="13"/>
  <c r="G164" i="13"/>
  <c r="Z164" i="13" s="1"/>
  <c r="E164" i="13"/>
  <c r="B164" i="13"/>
  <c r="AE163" i="13"/>
  <c r="X163" i="13"/>
  <c r="V163" i="13"/>
  <c r="T163" i="13"/>
  <c r="R163" i="13"/>
  <c r="P163" i="13"/>
  <c r="N163" i="13"/>
  <c r="L163" i="13"/>
  <c r="I163" i="13"/>
  <c r="G163" i="13"/>
  <c r="Z163" i="13" s="1"/>
  <c r="E163" i="13"/>
  <c r="B163" i="13"/>
  <c r="X162" i="13"/>
  <c r="V162" i="13"/>
  <c r="T162" i="13"/>
  <c r="R162" i="13"/>
  <c r="P162" i="13"/>
  <c r="N162" i="13"/>
  <c r="L162" i="13"/>
  <c r="I162" i="13"/>
  <c r="G162" i="13"/>
  <c r="E162" i="13"/>
  <c r="B162" i="13"/>
  <c r="X161" i="13"/>
  <c r="V161" i="13"/>
  <c r="T161" i="13"/>
  <c r="R161" i="13"/>
  <c r="P161" i="13"/>
  <c r="N161" i="13"/>
  <c r="L161" i="13"/>
  <c r="I161" i="13"/>
  <c r="G161" i="13"/>
  <c r="E161" i="13"/>
  <c r="Z161" i="13" s="1"/>
  <c r="B161" i="13"/>
  <c r="X160" i="13"/>
  <c r="V160" i="13"/>
  <c r="T160" i="13"/>
  <c r="R160" i="13"/>
  <c r="P160" i="13"/>
  <c r="N160" i="13"/>
  <c r="L160" i="13"/>
  <c r="I160" i="13"/>
  <c r="G160" i="13"/>
  <c r="E160" i="13"/>
  <c r="B160" i="13"/>
  <c r="X159" i="13"/>
  <c r="V159" i="13"/>
  <c r="T159" i="13"/>
  <c r="R159" i="13"/>
  <c r="P159" i="13"/>
  <c r="N159" i="13"/>
  <c r="L159" i="13"/>
  <c r="I159" i="13"/>
  <c r="Z159" i="13" s="1"/>
  <c r="G159" i="13"/>
  <c r="E159" i="13"/>
  <c r="B159" i="13"/>
  <c r="X158" i="13"/>
  <c r="V158" i="13"/>
  <c r="T158" i="13"/>
  <c r="R158" i="13"/>
  <c r="P158" i="13"/>
  <c r="N158" i="13"/>
  <c r="L158" i="13"/>
  <c r="I158" i="13"/>
  <c r="G158" i="13"/>
  <c r="E158" i="13"/>
  <c r="B158" i="13"/>
  <c r="X157" i="13"/>
  <c r="V157" i="13"/>
  <c r="T157" i="13"/>
  <c r="R157" i="13"/>
  <c r="P157" i="13"/>
  <c r="N157" i="13"/>
  <c r="L157" i="13"/>
  <c r="I157" i="13"/>
  <c r="Z157" i="13" s="1"/>
  <c r="G157" i="13"/>
  <c r="E157" i="13"/>
  <c r="B157" i="13"/>
  <c r="X156" i="13"/>
  <c r="V156" i="13"/>
  <c r="T156" i="13"/>
  <c r="R156" i="13"/>
  <c r="P156" i="13"/>
  <c r="N156" i="13"/>
  <c r="L156" i="13"/>
  <c r="I156" i="13"/>
  <c r="Z156" i="13" s="1"/>
  <c r="G156" i="13"/>
  <c r="E156" i="13"/>
  <c r="B156" i="13"/>
  <c r="X155" i="13"/>
  <c r="V155" i="13"/>
  <c r="T155" i="13"/>
  <c r="R155" i="13"/>
  <c r="P155" i="13"/>
  <c r="N155" i="13"/>
  <c r="L155" i="13"/>
  <c r="I155" i="13"/>
  <c r="Z155" i="13" s="1"/>
  <c r="G155" i="13"/>
  <c r="E155" i="13"/>
  <c r="B155" i="13"/>
  <c r="X154" i="13"/>
  <c r="V154" i="13"/>
  <c r="T154" i="13"/>
  <c r="R154" i="13"/>
  <c r="P154" i="13"/>
  <c r="N154" i="13"/>
  <c r="L154" i="13"/>
  <c r="I154" i="13"/>
  <c r="G154" i="13"/>
  <c r="E154" i="13"/>
  <c r="B154" i="13"/>
  <c r="X153" i="13"/>
  <c r="V153" i="13"/>
  <c r="T153" i="13"/>
  <c r="R153" i="13"/>
  <c r="P153" i="13"/>
  <c r="N153" i="13"/>
  <c r="L153" i="13"/>
  <c r="I153" i="13"/>
  <c r="G153" i="13"/>
  <c r="E153" i="13"/>
  <c r="B153" i="13"/>
  <c r="X152" i="13"/>
  <c r="V152" i="13"/>
  <c r="T152" i="13"/>
  <c r="R152" i="13"/>
  <c r="P152" i="13"/>
  <c r="N152" i="13"/>
  <c r="L152" i="13"/>
  <c r="I152" i="13"/>
  <c r="G152" i="13"/>
  <c r="E152" i="13"/>
  <c r="B152" i="13"/>
  <c r="X151" i="13"/>
  <c r="V151" i="13"/>
  <c r="T151" i="13"/>
  <c r="R151" i="13"/>
  <c r="P151" i="13"/>
  <c r="N151" i="13"/>
  <c r="L151" i="13"/>
  <c r="I151" i="13"/>
  <c r="G151" i="13"/>
  <c r="E151" i="13"/>
  <c r="B151" i="13"/>
  <c r="X150" i="13"/>
  <c r="V150" i="13"/>
  <c r="T150" i="13"/>
  <c r="R150" i="13"/>
  <c r="P150" i="13"/>
  <c r="N150" i="13"/>
  <c r="L150" i="13"/>
  <c r="I150" i="13"/>
  <c r="Z150" i="13" s="1"/>
  <c r="G150" i="13"/>
  <c r="E150" i="13"/>
  <c r="B150" i="13"/>
  <c r="X149" i="13"/>
  <c r="V149" i="13"/>
  <c r="T149" i="13"/>
  <c r="R149" i="13"/>
  <c r="P149" i="13"/>
  <c r="N149" i="13"/>
  <c r="L149" i="13"/>
  <c r="I149" i="13"/>
  <c r="G149" i="13"/>
  <c r="E149" i="13"/>
  <c r="B149" i="13"/>
  <c r="X148" i="13"/>
  <c r="V148" i="13"/>
  <c r="T148" i="13"/>
  <c r="R148" i="13"/>
  <c r="P148" i="13"/>
  <c r="N148" i="13"/>
  <c r="L148" i="13"/>
  <c r="I148" i="13"/>
  <c r="G148" i="13"/>
  <c r="E148" i="13"/>
  <c r="B148" i="13"/>
  <c r="X147" i="13"/>
  <c r="V147" i="13"/>
  <c r="T147" i="13"/>
  <c r="R147" i="13"/>
  <c r="P147" i="13"/>
  <c r="N147" i="13"/>
  <c r="L147" i="13"/>
  <c r="I147" i="13"/>
  <c r="G147" i="13"/>
  <c r="E147" i="13"/>
  <c r="B147" i="13"/>
  <c r="Z147" i="13" s="1"/>
  <c r="X146" i="13"/>
  <c r="V146" i="13"/>
  <c r="T146" i="13"/>
  <c r="R146" i="13"/>
  <c r="P146" i="13"/>
  <c r="N146" i="13"/>
  <c r="L146" i="13"/>
  <c r="I146" i="13"/>
  <c r="Z146" i="13" s="1"/>
  <c r="G146" i="13"/>
  <c r="E146" i="13"/>
  <c r="B146" i="13"/>
  <c r="X145" i="13"/>
  <c r="V145" i="13"/>
  <c r="T145" i="13"/>
  <c r="R145" i="13"/>
  <c r="P145" i="13"/>
  <c r="N145" i="13"/>
  <c r="L145" i="13"/>
  <c r="I145" i="13"/>
  <c r="G145" i="13"/>
  <c r="E145" i="13"/>
  <c r="B145" i="13"/>
  <c r="Z145" i="13" s="1"/>
  <c r="X144" i="13"/>
  <c r="V144" i="13"/>
  <c r="T144" i="13"/>
  <c r="R144" i="13"/>
  <c r="P144" i="13"/>
  <c r="N144" i="13"/>
  <c r="L144" i="13"/>
  <c r="I144" i="13"/>
  <c r="G144" i="13"/>
  <c r="E144" i="13"/>
  <c r="B144" i="13"/>
  <c r="X143" i="13"/>
  <c r="V143" i="13"/>
  <c r="T143" i="13"/>
  <c r="R143" i="13"/>
  <c r="P143" i="13"/>
  <c r="N143" i="13"/>
  <c r="L143" i="13"/>
  <c r="I143" i="13"/>
  <c r="G143" i="13"/>
  <c r="Z143" i="13" s="1"/>
  <c r="E143" i="13"/>
  <c r="B143" i="13"/>
  <c r="X142" i="13"/>
  <c r="V142" i="13"/>
  <c r="T142" i="13"/>
  <c r="R142" i="13"/>
  <c r="P142" i="13"/>
  <c r="N142" i="13"/>
  <c r="L142" i="13"/>
  <c r="I142" i="13"/>
  <c r="G142" i="13"/>
  <c r="E142" i="13"/>
  <c r="B142" i="13"/>
  <c r="X141" i="13"/>
  <c r="V141" i="13"/>
  <c r="T141" i="13"/>
  <c r="R141" i="13"/>
  <c r="P141" i="13"/>
  <c r="N141" i="13"/>
  <c r="L141" i="13"/>
  <c r="I141" i="13"/>
  <c r="G141" i="13"/>
  <c r="E141" i="13"/>
  <c r="B141" i="13"/>
  <c r="X140" i="13"/>
  <c r="V140" i="13"/>
  <c r="T140" i="13"/>
  <c r="R140" i="13"/>
  <c r="P140" i="13"/>
  <c r="N140" i="13"/>
  <c r="L140" i="13"/>
  <c r="I140" i="13"/>
  <c r="G140" i="13"/>
  <c r="Z140" i="13" s="1"/>
  <c r="E140" i="13"/>
  <c r="B140" i="13"/>
  <c r="X139" i="13"/>
  <c r="V139" i="13"/>
  <c r="T139" i="13"/>
  <c r="R139" i="13"/>
  <c r="P139" i="13"/>
  <c r="N139" i="13"/>
  <c r="L139" i="13"/>
  <c r="I139" i="13"/>
  <c r="G139" i="13"/>
  <c r="E139" i="13"/>
  <c r="B139" i="13"/>
  <c r="Z139" i="13" s="1"/>
  <c r="X138" i="13"/>
  <c r="V138" i="13"/>
  <c r="T138" i="13"/>
  <c r="R138" i="13"/>
  <c r="P138" i="13"/>
  <c r="N138" i="13"/>
  <c r="L138" i="13"/>
  <c r="I138" i="13"/>
  <c r="G138" i="13"/>
  <c r="E138" i="13"/>
  <c r="B138" i="13"/>
  <c r="X137" i="13"/>
  <c r="V137" i="13"/>
  <c r="T137" i="13"/>
  <c r="R137" i="13"/>
  <c r="P137" i="13"/>
  <c r="N137" i="13"/>
  <c r="L137" i="13"/>
  <c r="I137" i="13"/>
  <c r="G137" i="13"/>
  <c r="E137" i="13"/>
  <c r="Z137" i="13" s="1"/>
  <c r="B137" i="13"/>
  <c r="X136" i="13"/>
  <c r="V136" i="13"/>
  <c r="T136" i="13"/>
  <c r="R136" i="13"/>
  <c r="P136" i="13"/>
  <c r="N136" i="13"/>
  <c r="L136" i="13"/>
  <c r="I136" i="13"/>
  <c r="G136" i="13"/>
  <c r="E136" i="13"/>
  <c r="Z136" i="13" s="1"/>
  <c r="B136" i="13"/>
  <c r="X135" i="13"/>
  <c r="V135" i="13"/>
  <c r="T135" i="13"/>
  <c r="R135" i="13"/>
  <c r="P135" i="13"/>
  <c r="N135" i="13"/>
  <c r="L135" i="13"/>
  <c r="I135" i="13"/>
  <c r="G135" i="13"/>
  <c r="E135" i="13"/>
  <c r="B135" i="13"/>
  <c r="X134" i="13"/>
  <c r="V134" i="13"/>
  <c r="T134" i="13"/>
  <c r="R134" i="13"/>
  <c r="P134" i="13"/>
  <c r="N134" i="13"/>
  <c r="L134" i="13"/>
  <c r="I134" i="13"/>
  <c r="G134" i="13"/>
  <c r="E134" i="13"/>
  <c r="B134" i="13"/>
  <c r="X133" i="13"/>
  <c r="V133" i="13"/>
  <c r="T133" i="13"/>
  <c r="R133" i="13"/>
  <c r="P133" i="13"/>
  <c r="N133" i="13"/>
  <c r="L133" i="13"/>
  <c r="I133" i="13"/>
  <c r="G133" i="13"/>
  <c r="E133" i="13"/>
  <c r="B133" i="13"/>
  <c r="X132" i="13"/>
  <c r="V132" i="13"/>
  <c r="T132" i="13"/>
  <c r="R132" i="13"/>
  <c r="P132" i="13"/>
  <c r="N132" i="13"/>
  <c r="L132" i="13"/>
  <c r="I132" i="13"/>
  <c r="G132" i="13"/>
  <c r="E132" i="13"/>
  <c r="B132" i="13"/>
  <c r="Z132" i="13" s="1"/>
  <c r="X131" i="13"/>
  <c r="V131" i="13"/>
  <c r="T131" i="13"/>
  <c r="R131" i="13"/>
  <c r="P131" i="13"/>
  <c r="N131" i="13"/>
  <c r="L131" i="13"/>
  <c r="I131" i="13"/>
  <c r="G131" i="13"/>
  <c r="E131" i="13"/>
  <c r="B131" i="13"/>
  <c r="Z131" i="13" s="1"/>
  <c r="AD131" i="13" s="1"/>
  <c r="X130" i="13"/>
  <c r="V130" i="13"/>
  <c r="T130" i="13"/>
  <c r="R130" i="13"/>
  <c r="P130" i="13"/>
  <c r="N130" i="13"/>
  <c r="L130" i="13"/>
  <c r="I130" i="13"/>
  <c r="G130" i="13"/>
  <c r="E130" i="13"/>
  <c r="B130" i="13"/>
  <c r="Z129" i="13"/>
  <c r="X129" i="13"/>
  <c r="V129" i="13"/>
  <c r="T129" i="13"/>
  <c r="R129" i="13"/>
  <c r="P129" i="13"/>
  <c r="N129" i="13"/>
  <c r="L129" i="13"/>
  <c r="I129" i="13"/>
  <c r="G129" i="13"/>
  <c r="E129" i="13"/>
  <c r="B129" i="13"/>
  <c r="X128" i="13"/>
  <c r="V128" i="13"/>
  <c r="T128" i="13"/>
  <c r="R128" i="13"/>
  <c r="P128" i="13"/>
  <c r="N128" i="13"/>
  <c r="L128" i="13"/>
  <c r="I128" i="13"/>
  <c r="Z128" i="13" s="1"/>
  <c r="G128" i="13"/>
  <c r="E128" i="13"/>
  <c r="B128" i="13"/>
  <c r="X127" i="13"/>
  <c r="V127" i="13"/>
  <c r="T127" i="13"/>
  <c r="R127" i="13"/>
  <c r="P127" i="13"/>
  <c r="N127" i="13"/>
  <c r="L127" i="13"/>
  <c r="I127" i="13"/>
  <c r="Z127" i="13" s="1"/>
  <c r="G127" i="13"/>
  <c r="E127" i="13"/>
  <c r="B127" i="13"/>
  <c r="X126" i="13"/>
  <c r="V126" i="13"/>
  <c r="T126" i="13"/>
  <c r="R126" i="13"/>
  <c r="P126" i="13"/>
  <c r="N126" i="13"/>
  <c r="L126" i="13"/>
  <c r="I126" i="13"/>
  <c r="G126" i="13"/>
  <c r="E126" i="13"/>
  <c r="B126" i="13"/>
  <c r="X125" i="13"/>
  <c r="V125" i="13"/>
  <c r="T125" i="13"/>
  <c r="R125" i="13"/>
  <c r="P125" i="13"/>
  <c r="N125" i="13"/>
  <c r="L125" i="13"/>
  <c r="I125" i="13"/>
  <c r="G125" i="13"/>
  <c r="E125" i="13"/>
  <c r="B125" i="13"/>
  <c r="X124" i="13"/>
  <c r="V124" i="13"/>
  <c r="T124" i="13"/>
  <c r="R124" i="13"/>
  <c r="P124" i="13"/>
  <c r="N124" i="13"/>
  <c r="L124" i="13"/>
  <c r="I124" i="13"/>
  <c r="G124" i="13"/>
  <c r="E124" i="13"/>
  <c r="B124" i="13"/>
  <c r="X123" i="13"/>
  <c r="V123" i="13"/>
  <c r="T123" i="13"/>
  <c r="R123" i="13"/>
  <c r="P123" i="13"/>
  <c r="N123" i="13"/>
  <c r="L123" i="13"/>
  <c r="I123" i="13"/>
  <c r="G123" i="13"/>
  <c r="E123" i="13"/>
  <c r="B123" i="13"/>
  <c r="X122" i="13"/>
  <c r="V122" i="13"/>
  <c r="T122" i="13"/>
  <c r="R122" i="13"/>
  <c r="P122" i="13"/>
  <c r="N122" i="13"/>
  <c r="L122" i="13"/>
  <c r="I122" i="13"/>
  <c r="G122" i="13"/>
  <c r="E122" i="13"/>
  <c r="B122" i="13"/>
  <c r="X121" i="13"/>
  <c r="V121" i="13"/>
  <c r="T121" i="13"/>
  <c r="R121" i="13"/>
  <c r="P121" i="13"/>
  <c r="N121" i="13"/>
  <c r="L121" i="13"/>
  <c r="I121" i="13"/>
  <c r="G121" i="13"/>
  <c r="E121" i="13"/>
  <c r="B121" i="13"/>
  <c r="X120" i="13"/>
  <c r="V120" i="13"/>
  <c r="T120" i="13"/>
  <c r="R120" i="13"/>
  <c r="P120" i="13"/>
  <c r="N120" i="13"/>
  <c r="L120" i="13"/>
  <c r="I120" i="13"/>
  <c r="G120" i="13"/>
  <c r="E120" i="13"/>
  <c r="B120" i="13"/>
  <c r="X119" i="13"/>
  <c r="V119" i="13"/>
  <c r="T119" i="13"/>
  <c r="R119" i="13"/>
  <c r="P119" i="13"/>
  <c r="N119" i="13"/>
  <c r="L119" i="13"/>
  <c r="I119" i="13"/>
  <c r="G119" i="13"/>
  <c r="E119" i="13"/>
  <c r="B119" i="13"/>
  <c r="Z119" i="13" s="1"/>
  <c r="X118" i="13"/>
  <c r="V118" i="13"/>
  <c r="T118" i="13"/>
  <c r="R118" i="13"/>
  <c r="P118" i="13"/>
  <c r="N118" i="13"/>
  <c r="L118" i="13"/>
  <c r="I118" i="13"/>
  <c r="G118" i="13"/>
  <c r="E118" i="13"/>
  <c r="B118" i="13"/>
  <c r="AD117" i="13"/>
  <c r="X117" i="13"/>
  <c r="V117" i="13"/>
  <c r="T117" i="13"/>
  <c r="R117" i="13"/>
  <c r="P117" i="13"/>
  <c r="N117" i="13"/>
  <c r="L117" i="13"/>
  <c r="I117" i="13"/>
  <c r="G117" i="13"/>
  <c r="E117" i="13"/>
  <c r="B117" i="13"/>
  <c r="Z117" i="13" s="1"/>
  <c r="X116" i="13"/>
  <c r="V116" i="13"/>
  <c r="T116" i="13"/>
  <c r="R116" i="13"/>
  <c r="P116" i="13"/>
  <c r="N116" i="13"/>
  <c r="L116" i="13"/>
  <c r="I116" i="13"/>
  <c r="G116" i="13"/>
  <c r="E116" i="13"/>
  <c r="Z116" i="13" s="1"/>
  <c r="B116" i="13"/>
  <c r="X115" i="13"/>
  <c r="V115" i="13"/>
  <c r="T115" i="13"/>
  <c r="R115" i="13"/>
  <c r="P115" i="13"/>
  <c r="N115" i="13"/>
  <c r="L115" i="13"/>
  <c r="I115" i="13"/>
  <c r="G115" i="13"/>
  <c r="E115" i="13"/>
  <c r="B115" i="13"/>
  <c r="Z115" i="13" s="1"/>
  <c r="Z114" i="13"/>
  <c r="X114" i="13"/>
  <c r="V114" i="13"/>
  <c r="T114" i="13"/>
  <c r="R114" i="13"/>
  <c r="P114" i="13"/>
  <c r="N114" i="13"/>
  <c r="L114" i="13"/>
  <c r="I114" i="13"/>
  <c r="G114" i="13"/>
  <c r="E114" i="13"/>
  <c r="B114" i="13"/>
  <c r="Z113" i="13"/>
  <c r="X113" i="13"/>
  <c r="V113" i="13"/>
  <c r="T113" i="13"/>
  <c r="R113" i="13"/>
  <c r="P113" i="13"/>
  <c r="N113" i="13"/>
  <c r="L113" i="13"/>
  <c r="I113" i="13"/>
  <c r="G113" i="13"/>
  <c r="E113" i="13"/>
  <c r="B113" i="13"/>
  <c r="X112" i="13"/>
  <c r="V112" i="13"/>
  <c r="T112" i="13"/>
  <c r="R112" i="13"/>
  <c r="P112" i="13"/>
  <c r="N112" i="13"/>
  <c r="L112" i="13"/>
  <c r="I112" i="13"/>
  <c r="G112" i="13"/>
  <c r="E112" i="13"/>
  <c r="B112" i="13"/>
  <c r="X111" i="13"/>
  <c r="V111" i="13"/>
  <c r="T111" i="13"/>
  <c r="R111" i="13"/>
  <c r="P111" i="13"/>
  <c r="N111" i="13"/>
  <c r="L111" i="13"/>
  <c r="I111" i="13"/>
  <c r="G111" i="13"/>
  <c r="E111" i="13"/>
  <c r="B111" i="13"/>
  <c r="X110" i="13"/>
  <c r="V110" i="13"/>
  <c r="T110" i="13"/>
  <c r="R110" i="13"/>
  <c r="P110" i="13"/>
  <c r="N110" i="13"/>
  <c r="L110" i="13"/>
  <c r="I110" i="13"/>
  <c r="G110" i="13"/>
  <c r="E110" i="13"/>
  <c r="B110" i="13"/>
  <c r="X109" i="13"/>
  <c r="V109" i="13"/>
  <c r="T109" i="13"/>
  <c r="R109" i="13"/>
  <c r="P109" i="13"/>
  <c r="N109" i="13"/>
  <c r="L109" i="13"/>
  <c r="I109" i="13"/>
  <c r="Z109" i="13" s="1"/>
  <c r="G109" i="13"/>
  <c r="E109" i="13"/>
  <c r="B109" i="13"/>
  <c r="X108" i="13"/>
  <c r="V108" i="13"/>
  <c r="T108" i="13"/>
  <c r="R108" i="13"/>
  <c r="P108" i="13"/>
  <c r="N108" i="13"/>
  <c r="L108" i="13"/>
  <c r="I108" i="13"/>
  <c r="G108" i="13"/>
  <c r="E108" i="13"/>
  <c r="Z108" i="13" s="1"/>
  <c r="B108" i="13"/>
  <c r="X107" i="13"/>
  <c r="V107" i="13"/>
  <c r="T107" i="13"/>
  <c r="R107" i="13"/>
  <c r="P107" i="13"/>
  <c r="N107" i="13"/>
  <c r="L107" i="13"/>
  <c r="I107" i="13"/>
  <c r="Z107" i="13" s="1"/>
  <c r="G107" i="13"/>
  <c r="E107" i="13"/>
  <c r="B107" i="13"/>
  <c r="X106" i="13"/>
  <c r="V106" i="13"/>
  <c r="T106" i="13"/>
  <c r="R106" i="13"/>
  <c r="P106" i="13"/>
  <c r="N106" i="13"/>
  <c r="L106" i="13"/>
  <c r="I106" i="13"/>
  <c r="G106" i="13"/>
  <c r="E106" i="13"/>
  <c r="B106" i="13"/>
  <c r="X105" i="13"/>
  <c r="V105" i="13"/>
  <c r="T105" i="13"/>
  <c r="R105" i="13"/>
  <c r="P105" i="13"/>
  <c r="N105" i="13"/>
  <c r="L105" i="13"/>
  <c r="I105" i="13"/>
  <c r="G105" i="13"/>
  <c r="E105" i="13"/>
  <c r="Z105" i="13" s="1"/>
  <c r="B105" i="13"/>
  <c r="Z104" i="13"/>
  <c r="X104" i="13"/>
  <c r="V104" i="13"/>
  <c r="T104" i="13"/>
  <c r="R104" i="13"/>
  <c r="P104" i="13"/>
  <c r="N104" i="13"/>
  <c r="L104" i="13"/>
  <c r="I104" i="13"/>
  <c r="G104" i="13"/>
  <c r="E104" i="13"/>
  <c r="B104" i="13"/>
  <c r="X103" i="13"/>
  <c r="V103" i="13"/>
  <c r="T103" i="13"/>
  <c r="R103" i="13"/>
  <c r="P103" i="13"/>
  <c r="N103" i="13"/>
  <c r="L103" i="13"/>
  <c r="I103" i="13"/>
  <c r="Z103" i="13" s="1"/>
  <c r="G103" i="13"/>
  <c r="E103" i="13"/>
  <c r="B103" i="13"/>
  <c r="X102" i="13"/>
  <c r="V102" i="13"/>
  <c r="T102" i="13"/>
  <c r="R102" i="13"/>
  <c r="P102" i="13"/>
  <c r="N102" i="13"/>
  <c r="L102" i="13"/>
  <c r="I102" i="13"/>
  <c r="Z102" i="13" s="1"/>
  <c r="G102" i="13"/>
  <c r="E102" i="13"/>
  <c r="B102" i="13"/>
  <c r="Z101" i="13"/>
  <c r="X101" i="13"/>
  <c r="V101" i="13"/>
  <c r="T101" i="13"/>
  <c r="R101" i="13"/>
  <c r="P101" i="13"/>
  <c r="N101" i="13"/>
  <c r="L101" i="13"/>
  <c r="I101" i="13"/>
  <c r="G101" i="13"/>
  <c r="E101" i="13"/>
  <c r="B101" i="13"/>
  <c r="X100" i="13"/>
  <c r="V100" i="13"/>
  <c r="T100" i="13"/>
  <c r="R100" i="13"/>
  <c r="P100" i="13"/>
  <c r="N100" i="13"/>
  <c r="L100" i="13"/>
  <c r="I100" i="13"/>
  <c r="G100" i="13"/>
  <c r="E100" i="13"/>
  <c r="Z100" i="13" s="1"/>
  <c r="B100" i="13"/>
  <c r="X99" i="13"/>
  <c r="V99" i="13"/>
  <c r="T99" i="13"/>
  <c r="R99" i="13"/>
  <c r="P99" i="13"/>
  <c r="N99" i="13"/>
  <c r="L99" i="13"/>
  <c r="I99" i="13"/>
  <c r="Z99" i="13" s="1"/>
  <c r="G99" i="13"/>
  <c r="E99" i="13"/>
  <c r="B99" i="13"/>
  <c r="Z98" i="13"/>
  <c r="X98" i="13"/>
  <c r="V98" i="13"/>
  <c r="T98" i="13"/>
  <c r="R98" i="13"/>
  <c r="P98" i="13"/>
  <c r="N98" i="13"/>
  <c r="L98" i="13"/>
  <c r="I98" i="13"/>
  <c r="G98" i="13"/>
  <c r="E98" i="13"/>
  <c r="B98" i="13"/>
  <c r="X97" i="13"/>
  <c r="V97" i="13"/>
  <c r="T97" i="13"/>
  <c r="R97" i="13"/>
  <c r="P97" i="13"/>
  <c r="N97" i="13"/>
  <c r="L97" i="13"/>
  <c r="I97" i="13"/>
  <c r="G97" i="13"/>
  <c r="E97" i="13"/>
  <c r="Z97" i="13" s="1"/>
  <c r="B97" i="13"/>
  <c r="Z96" i="13"/>
  <c r="X96" i="13"/>
  <c r="V96" i="13"/>
  <c r="T96" i="13"/>
  <c r="R96" i="13"/>
  <c r="P96" i="13"/>
  <c r="N96" i="13"/>
  <c r="L96" i="13"/>
  <c r="I96" i="13"/>
  <c r="G96" i="13"/>
  <c r="E96" i="13"/>
  <c r="B96" i="13"/>
  <c r="X95" i="13"/>
  <c r="V95" i="13"/>
  <c r="T95" i="13"/>
  <c r="R95" i="13"/>
  <c r="P95" i="13"/>
  <c r="N95" i="13"/>
  <c r="L95" i="13"/>
  <c r="I95" i="13"/>
  <c r="G95" i="13"/>
  <c r="E95" i="13"/>
  <c r="Z95" i="13" s="1"/>
  <c r="B95" i="13"/>
  <c r="X94" i="13"/>
  <c r="V94" i="13"/>
  <c r="T94" i="13"/>
  <c r="R94" i="13"/>
  <c r="P94" i="13"/>
  <c r="N94" i="13"/>
  <c r="L94" i="13"/>
  <c r="I94" i="13"/>
  <c r="Z94" i="13" s="1"/>
  <c r="G94" i="13"/>
  <c r="E94" i="13"/>
  <c r="B94" i="13"/>
  <c r="X93" i="13"/>
  <c r="V93" i="13"/>
  <c r="T93" i="13"/>
  <c r="R93" i="13"/>
  <c r="P93" i="13"/>
  <c r="N93" i="13"/>
  <c r="L93" i="13"/>
  <c r="I93" i="13"/>
  <c r="G93" i="13"/>
  <c r="E93" i="13"/>
  <c r="B93" i="13"/>
  <c r="X92" i="13"/>
  <c r="V92" i="13"/>
  <c r="T92" i="13"/>
  <c r="R92" i="13"/>
  <c r="P92" i="13"/>
  <c r="N92" i="13"/>
  <c r="L92" i="13"/>
  <c r="I92" i="13"/>
  <c r="G92" i="13"/>
  <c r="E92" i="13"/>
  <c r="Z92" i="13" s="1"/>
  <c r="B92" i="13"/>
  <c r="X91" i="13"/>
  <c r="V91" i="13"/>
  <c r="T91" i="13"/>
  <c r="R91" i="13"/>
  <c r="P91" i="13"/>
  <c r="N91" i="13"/>
  <c r="L91" i="13"/>
  <c r="I91" i="13"/>
  <c r="G91" i="13"/>
  <c r="E91" i="13"/>
  <c r="B91" i="13"/>
  <c r="X90" i="13"/>
  <c r="V90" i="13"/>
  <c r="T90" i="13"/>
  <c r="R90" i="13"/>
  <c r="P90" i="13"/>
  <c r="N90" i="13"/>
  <c r="L90" i="13"/>
  <c r="I90" i="13"/>
  <c r="G90" i="13"/>
  <c r="E90" i="13"/>
  <c r="B90" i="13"/>
  <c r="X89" i="13"/>
  <c r="V89" i="13"/>
  <c r="T89" i="13"/>
  <c r="R89" i="13"/>
  <c r="P89" i="13"/>
  <c r="N89" i="13"/>
  <c r="L89" i="13"/>
  <c r="I89" i="13"/>
  <c r="G89" i="13"/>
  <c r="E89" i="13"/>
  <c r="B89" i="13"/>
  <c r="X88" i="13"/>
  <c r="V88" i="13"/>
  <c r="T88" i="13"/>
  <c r="R88" i="13"/>
  <c r="P88" i="13"/>
  <c r="N88" i="13"/>
  <c r="L88" i="13"/>
  <c r="I88" i="13"/>
  <c r="G88" i="13"/>
  <c r="E88" i="13"/>
  <c r="B88" i="13"/>
  <c r="X87" i="13"/>
  <c r="V87" i="13"/>
  <c r="T87" i="13"/>
  <c r="R87" i="13"/>
  <c r="P87" i="13"/>
  <c r="N87" i="13"/>
  <c r="L87" i="13"/>
  <c r="I87" i="13"/>
  <c r="G87" i="13"/>
  <c r="E87" i="13"/>
  <c r="B87" i="13"/>
  <c r="X86" i="13"/>
  <c r="V86" i="13"/>
  <c r="T86" i="13"/>
  <c r="R86" i="13"/>
  <c r="P86" i="13"/>
  <c r="N86" i="13"/>
  <c r="L86" i="13"/>
  <c r="I86" i="13"/>
  <c r="G86" i="13"/>
  <c r="E86" i="13"/>
  <c r="B86" i="13"/>
  <c r="Z86" i="13" s="1"/>
  <c r="X85" i="13"/>
  <c r="V85" i="13"/>
  <c r="T85" i="13"/>
  <c r="R85" i="13"/>
  <c r="P85" i="13"/>
  <c r="N85" i="13"/>
  <c r="L85" i="13"/>
  <c r="I85" i="13"/>
  <c r="G85" i="13"/>
  <c r="Z85" i="13" s="1"/>
  <c r="E85" i="13"/>
  <c r="B85" i="13"/>
  <c r="X84" i="13"/>
  <c r="V84" i="13"/>
  <c r="T84" i="13"/>
  <c r="R84" i="13"/>
  <c r="P84" i="13"/>
  <c r="N84" i="13"/>
  <c r="L84" i="13"/>
  <c r="I84" i="13"/>
  <c r="G84" i="13"/>
  <c r="E84" i="13"/>
  <c r="B84" i="13"/>
  <c r="X83" i="13"/>
  <c r="V83" i="13"/>
  <c r="T83" i="13"/>
  <c r="R83" i="13"/>
  <c r="P83" i="13"/>
  <c r="N83" i="13"/>
  <c r="L83" i="13"/>
  <c r="I83" i="13"/>
  <c r="G83" i="13"/>
  <c r="E83" i="13"/>
  <c r="B83" i="13"/>
  <c r="X82" i="13"/>
  <c r="V82" i="13"/>
  <c r="T82" i="13"/>
  <c r="R82" i="13"/>
  <c r="P82" i="13"/>
  <c r="N82" i="13"/>
  <c r="L82" i="13"/>
  <c r="I82" i="13"/>
  <c r="G82" i="13"/>
  <c r="E82" i="13"/>
  <c r="Z82" i="13" s="1"/>
  <c r="B82" i="13"/>
  <c r="X81" i="13"/>
  <c r="V81" i="13"/>
  <c r="T81" i="13"/>
  <c r="R81" i="13"/>
  <c r="P81" i="13"/>
  <c r="N81" i="13"/>
  <c r="L81" i="13"/>
  <c r="I81" i="13"/>
  <c r="G81" i="13"/>
  <c r="E81" i="13"/>
  <c r="Z81" i="13" s="1"/>
  <c r="B81" i="13"/>
  <c r="X80" i="13"/>
  <c r="V80" i="13"/>
  <c r="T80" i="13"/>
  <c r="R80" i="13"/>
  <c r="P80" i="13"/>
  <c r="N80" i="13"/>
  <c r="L80" i="13"/>
  <c r="I80" i="13"/>
  <c r="Z80" i="13" s="1"/>
  <c r="G80" i="13"/>
  <c r="E80" i="13"/>
  <c r="B80" i="13"/>
  <c r="X79" i="13"/>
  <c r="V79" i="13"/>
  <c r="T79" i="13"/>
  <c r="R79" i="13"/>
  <c r="P79" i="13"/>
  <c r="N79" i="13"/>
  <c r="L79" i="13"/>
  <c r="I79" i="13"/>
  <c r="G79" i="13"/>
  <c r="E79" i="13"/>
  <c r="B79" i="13"/>
  <c r="X78" i="13"/>
  <c r="V78" i="13"/>
  <c r="T78" i="13"/>
  <c r="R78" i="13"/>
  <c r="P78" i="13"/>
  <c r="N78" i="13"/>
  <c r="L78" i="13"/>
  <c r="I78" i="13"/>
  <c r="G78" i="13"/>
  <c r="E78" i="13"/>
  <c r="B78" i="13"/>
  <c r="X77" i="13"/>
  <c r="V77" i="13"/>
  <c r="T77" i="13"/>
  <c r="R77" i="13"/>
  <c r="P77" i="13"/>
  <c r="N77" i="13"/>
  <c r="L77" i="13"/>
  <c r="I77" i="13"/>
  <c r="G77" i="13"/>
  <c r="E77" i="13"/>
  <c r="Z77" i="13" s="1"/>
  <c r="AD77" i="13" s="1"/>
  <c r="B77" i="13"/>
  <c r="X76" i="13"/>
  <c r="V76" i="13"/>
  <c r="T76" i="13"/>
  <c r="R76" i="13"/>
  <c r="P76" i="13"/>
  <c r="N76" i="13"/>
  <c r="L76" i="13"/>
  <c r="I76" i="13"/>
  <c r="G76" i="13"/>
  <c r="E76" i="13"/>
  <c r="B76" i="13"/>
  <c r="Z76" i="13" s="1"/>
  <c r="X75" i="13"/>
  <c r="V75" i="13"/>
  <c r="T75" i="13"/>
  <c r="R75" i="13"/>
  <c r="P75" i="13"/>
  <c r="N75" i="13"/>
  <c r="L75" i="13"/>
  <c r="I75" i="13"/>
  <c r="G75" i="13"/>
  <c r="E75" i="13"/>
  <c r="Z75" i="13" s="1"/>
  <c r="B75" i="13"/>
  <c r="X74" i="13"/>
  <c r="V74" i="13"/>
  <c r="T74" i="13"/>
  <c r="R74" i="13"/>
  <c r="P74" i="13"/>
  <c r="N74" i="13"/>
  <c r="L74" i="13"/>
  <c r="I74" i="13"/>
  <c r="G74" i="13"/>
  <c r="Z74" i="13" s="1"/>
  <c r="E74" i="13"/>
  <c r="B74" i="13"/>
  <c r="Z73" i="13"/>
  <c r="X73" i="13"/>
  <c r="V73" i="13"/>
  <c r="T73" i="13"/>
  <c r="R73" i="13"/>
  <c r="P73" i="13"/>
  <c r="N73" i="13"/>
  <c r="L73" i="13"/>
  <c r="I73" i="13"/>
  <c r="G73" i="13"/>
  <c r="E73" i="13"/>
  <c r="B73" i="13"/>
  <c r="X72" i="13"/>
  <c r="V72" i="13"/>
  <c r="T72" i="13"/>
  <c r="R72" i="13"/>
  <c r="P72" i="13"/>
  <c r="N72" i="13"/>
  <c r="L72" i="13"/>
  <c r="I72" i="13"/>
  <c r="G72" i="13"/>
  <c r="E72" i="13"/>
  <c r="B72" i="13"/>
  <c r="Z72" i="13" s="1"/>
  <c r="X71" i="13"/>
  <c r="V71" i="13"/>
  <c r="T71" i="13"/>
  <c r="R71" i="13"/>
  <c r="P71" i="13"/>
  <c r="N71" i="13"/>
  <c r="L71" i="13"/>
  <c r="I71" i="13"/>
  <c r="G71" i="13"/>
  <c r="E71" i="13"/>
  <c r="B71" i="13"/>
  <c r="X70" i="13"/>
  <c r="V70" i="13"/>
  <c r="T70" i="13"/>
  <c r="R70" i="13"/>
  <c r="P70" i="13"/>
  <c r="N70" i="13"/>
  <c r="L70" i="13"/>
  <c r="I70" i="13"/>
  <c r="G70" i="13"/>
  <c r="E70" i="13"/>
  <c r="B70" i="13"/>
  <c r="X69" i="13"/>
  <c r="V69" i="13"/>
  <c r="T69" i="13"/>
  <c r="R69" i="13"/>
  <c r="P69" i="13"/>
  <c r="N69" i="13"/>
  <c r="L69" i="13"/>
  <c r="I69" i="13"/>
  <c r="G69" i="13"/>
  <c r="E69" i="13"/>
  <c r="Z69" i="13" s="1"/>
  <c r="B69" i="13"/>
  <c r="X68" i="13"/>
  <c r="V68" i="13"/>
  <c r="T68" i="13"/>
  <c r="R68" i="13"/>
  <c r="P68" i="13"/>
  <c r="N68" i="13"/>
  <c r="L68" i="13"/>
  <c r="I68" i="13"/>
  <c r="Z68" i="13" s="1"/>
  <c r="G68" i="13"/>
  <c r="E68" i="13"/>
  <c r="B68" i="13"/>
  <c r="X67" i="13"/>
  <c r="V67" i="13"/>
  <c r="T67" i="13"/>
  <c r="R67" i="13"/>
  <c r="P67" i="13"/>
  <c r="N67" i="13"/>
  <c r="L67" i="13"/>
  <c r="I67" i="13"/>
  <c r="Z67" i="13" s="1"/>
  <c r="G67" i="13"/>
  <c r="E67" i="13"/>
  <c r="B67" i="13"/>
  <c r="X66" i="13"/>
  <c r="V66" i="13"/>
  <c r="T66" i="13"/>
  <c r="R66" i="13"/>
  <c r="P66" i="13"/>
  <c r="N66" i="13"/>
  <c r="L66" i="13"/>
  <c r="I66" i="13"/>
  <c r="G66" i="13"/>
  <c r="E66" i="13"/>
  <c r="B66" i="13"/>
  <c r="X65" i="13"/>
  <c r="V65" i="13"/>
  <c r="T65" i="13"/>
  <c r="R65" i="13"/>
  <c r="P65" i="13"/>
  <c r="N65" i="13"/>
  <c r="L65" i="13"/>
  <c r="I65" i="13"/>
  <c r="G65" i="13"/>
  <c r="E65" i="13"/>
  <c r="B65" i="13"/>
  <c r="X64" i="13"/>
  <c r="V64" i="13"/>
  <c r="T64" i="13"/>
  <c r="R64" i="13"/>
  <c r="P64" i="13"/>
  <c r="N64" i="13"/>
  <c r="L64" i="13"/>
  <c r="I64" i="13"/>
  <c r="G64" i="13"/>
  <c r="E64" i="13"/>
  <c r="B64" i="13"/>
  <c r="X63" i="13"/>
  <c r="V63" i="13"/>
  <c r="T63" i="13"/>
  <c r="R63" i="13"/>
  <c r="P63" i="13"/>
  <c r="N63" i="13"/>
  <c r="L63" i="13"/>
  <c r="I63" i="13"/>
  <c r="G63" i="13"/>
  <c r="E63" i="13"/>
  <c r="B63" i="13"/>
  <c r="Z63" i="13" s="1"/>
  <c r="Z62" i="13"/>
  <c r="X62" i="13"/>
  <c r="V62" i="13"/>
  <c r="T62" i="13"/>
  <c r="R62" i="13"/>
  <c r="P62" i="13"/>
  <c r="N62" i="13"/>
  <c r="L62" i="13"/>
  <c r="I62" i="13"/>
  <c r="G62" i="13"/>
  <c r="E62" i="13"/>
  <c r="B62" i="13"/>
  <c r="X61" i="13"/>
  <c r="V61" i="13"/>
  <c r="T61" i="13"/>
  <c r="R61" i="13"/>
  <c r="P61" i="13"/>
  <c r="N61" i="13"/>
  <c r="L61" i="13"/>
  <c r="I61" i="13"/>
  <c r="G61" i="13"/>
  <c r="Z61" i="13" s="1"/>
  <c r="E61" i="13"/>
  <c r="B61" i="13"/>
  <c r="X60" i="13"/>
  <c r="V60" i="13"/>
  <c r="T60" i="13"/>
  <c r="R60" i="13"/>
  <c r="P60" i="13"/>
  <c r="N60" i="13"/>
  <c r="L60" i="13"/>
  <c r="I60" i="13"/>
  <c r="G60" i="13"/>
  <c r="E60" i="13"/>
  <c r="B60" i="13"/>
  <c r="Z60" i="13" s="1"/>
  <c r="X59" i="13"/>
  <c r="V59" i="13"/>
  <c r="T59" i="13"/>
  <c r="R59" i="13"/>
  <c r="P59" i="13"/>
  <c r="N59" i="13"/>
  <c r="L59" i="13"/>
  <c r="I59" i="13"/>
  <c r="G59" i="13"/>
  <c r="E59" i="13"/>
  <c r="B59" i="13"/>
  <c r="X58" i="13"/>
  <c r="V58" i="13"/>
  <c r="T58" i="13"/>
  <c r="R58" i="13"/>
  <c r="P58" i="13"/>
  <c r="N58" i="13"/>
  <c r="L58" i="13"/>
  <c r="I58" i="13"/>
  <c r="G58" i="13"/>
  <c r="E58" i="13"/>
  <c r="B58" i="13"/>
  <c r="X57" i="13"/>
  <c r="V57" i="13"/>
  <c r="T57" i="13"/>
  <c r="R57" i="13"/>
  <c r="P57" i="13"/>
  <c r="N57" i="13"/>
  <c r="L57" i="13"/>
  <c r="I57" i="13"/>
  <c r="G57" i="13"/>
  <c r="E57" i="13"/>
  <c r="B57" i="13"/>
  <c r="X56" i="13"/>
  <c r="V56" i="13"/>
  <c r="T56" i="13"/>
  <c r="R56" i="13"/>
  <c r="P56" i="13"/>
  <c r="N56" i="13"/>
  <c r="L56" i="13"/>
  <c r="I56" i="13"/>
  <c r="G56" i="13"/>
  <c r="E56" i="13"/>
  <c r="Z56" i="13" s="1"/>
  <c r="B56" i="13"/>
  <c r="X55" i="13"/>
  <c r="V55" i="13"/>
  <c r="T55" i="13"/>
  <c r="R55" i="13"/>
  <c r="P55" i="13"/>
  <c r="N55" i="13"/>
  <c r="L55" i="13"/>
  <c r="I55" i="13"/>
  <c r="G55" i="13"/>
  <c r="Z55" i="13" s="1"/>
  <c r="E55" i="13"/>
  <c r="B55" i="13"/>
  <c r="X54" i="13"/>
  <c r="V54" i="13"/>
  <c r="T54" i="13"/>
  <c r="R54" i="13"/>
  <c r="P54" i="13"/>
  <c r="N54" i="13"/>
  <c r="L54" i="13"/>
  <c r="I54" i="13"/>
  <c r="Z54" i="13" s="1"/>
  <c r="G54" i="13"/>
  <c r="E54" i="13"/>
  <c r="B54" i="13"/>
  <c r="X53" i="13"/>
  <c r="V53" i="13"/>
  <c r="T53" i="13"/>
  <c r="R53" i="13"/>
  <c r="P53" i="13"/>
  <c r="N53" i="13"/>
  <c r="L53" i="13"/>
  <c r="I53" i="13"/>
  <c r="G53" i="13"/>
  <c r="E53" i="13"/>
  <c r="B53" i="13"/>
  <c r="X52" i="13"/>
  <c r="V52" i="13"/>
  <c r="T52" i="13"/>
  <c r="R52" i="13"/>
  <c r="P52" i="13"/>
  <c r="N52" i="13"/>
  <c r="L52" i="13"/>
  <c r="I52" i="13"/>
  <c r="G52" i="13"/>
  <c r="E52" i="13"/>
  <c r="B52" i="13"/>
  <c r="X51" i="13"/>
  <c r="V51" i="13"/>
  <c r="T51" i="13"/>
  <c r="R51" i="13"/>
  <c r="P51" i="13"/>
  <c r="N51" i="13"/>
  <c r="L51" i="13"/>
  <c r="I51" i="13"/>
  <c r="G51" i="13"/>
  <c r="E51" i="13"/>
  <c r="B51" i="13"/>
  <c r="Z51" i="13" s="1"/>
  <c r="AE51" i="13" s="1"/>
  <c r="X50" i="13"/>
  <c r="V50" i="13"/>
  <c r="T50" i="13"/>
  <c r="R50" i="13"/>
  <c r="P50" i="13"/>
  <c r="N50" i="13"/>
  <c r="L50" i="13"/>
  <c r="I50" i="13"/>
  <c r="Z50" i="13" s="1"/>
  <c r="G50" i="13"/>
  <c r="E50" i="13"/>
  <c r="B50" i="13"/>
  <c r="X49" i="13"/>
  <c r="V49" i="13"/>
  <c r="T49" i="13"/>
  <c r="R49" i="13"/>
  <c r="P49" i="13"/>
  <c r="N49" i="13"/>
  <c r="L49" i="13"/>
  <c r="I49" i="13"/>
  <c r="G49" i="13"/>
  <c r="Z49" i="13" s="1"/>
  <c r="E49" i="13"/>
  <c r="B49" i="13"/>
  <c r="Z48" i="13"/>
  <c r="X48" i="13"/>
  <c r="V48" i="13"/>
  <c r="T48" i="13"/>
  <c r="R48" i="13"/>
  <c r="P48" i="13"/>
  <c r="N48" i="13"/>
  <c r="L48" i="13"/>
  <c r="I48" i="13"/>
  <c r="G48" i="13"/>
  <c r="E48" i="13"/>
  <c r="B48" i="13"/>
  <c r="X47" i="13"/>
  <c r="V47" i="13"/>
  <c r="T47" i="13"/>
  <c r="R47" i="13"/>
  <c r="P47" i="13"/>
  <c r="N47" i="13"/>
  <c r="L47" i="13"/>
  <c r="I47" i="13"/>
  <c r="G47" i="13"/>
  <c r="E47" i="13"/>
  <c r="B47" i="13"/>
  <c r="Z47" i="13" s="1"/>
  <c r="X46" i="13"/>
  <c r="V46" i="13"/>
  <c r="T46" i="13"/>
  <c r="R46" i="13"/>
  <c r="P46" i="13"/>
  <c r="N46" i="13"/>
  <c r="L46" i="13"/>
  <c r="I46" i="13"/>
  <c r="G46" i="13"/>
  <c r="E46" i="13"/>
  <c r="B46" i="13"/>
  <c r="X45" i="13"/>
  <c r="V45" i="13"/>
  <c r="T45" i="13"/>
  <c r="R45" i="13"/>
  <c r="P45" i="13"/>
  <c r="N45" i="13"/>
  <c r="L45" i="13"/>
  <c r="I45" i="13"/>
  <c r="G45" i="13"/>
  <c r="E45" i="13"/>
  <c r="B45" i="13"/>
  <c r="Z44" i="13"/>
  <c r="X44" i="13"/>
  <c r="V44" i="13"/>
  <c r="T44" i="13"/>
  <c r="R44" i="13"/>
  <c r="P44" i="13"/>
  <c r="N44" i="13"/>
  <c r="L44" i="13"/>
  <c r="I44" i="13"/>
  <c r="G44" i="13"/>
  <c r="E44" i="13"/>
  <c r="B44" i="13"/>
  <c r="X43" i="13"/>
  <c r="V43" i="13"/>
  <c r="T43" i="13"/>
  <c r="R43" i="13"/>
  <c r="P43" i="13"/>
  <c r="N43" i="13"/>
  <c r="L43" i="13"/>
  <c r="I43" i="13"/>
  <c r="G43" i="13"/>
  <c r="E43" i="13"/>
  <c r="Z43" i="13" s="1"/>
  <c r="B43" i="13"/>
  <c r="X42" i="13"/>
  <c r="V42" i="13"/>
  <c r="T42" i="13"/>
  <c r="R42" i="13"/>
  <c r="P42" i="13"/>
  <c r="N42" i="13"/>
  <c r="L42" i="13"/>
  <c r="I42" i="13"/>
  <c r="G42" i="13"/>
  <c r="Z42" i="13" s="1"/>
  <c r="E42" i="13"/>
  <c r="B42" i="13"/>
  <c r="X41" i="13"/>
  <c r="V41" i="13"/>
  <c r="T41" i="13"/>
  <c r="R41" i="13"/>
  <c r="P41" i="13"/>
  <c r="N41" i="13"/>
  <c r="L41" i="13"/>
  <c r="I41" i="13"/>
  <c r="Z41" i="13" s="1"/>
  <c r="G41" i="13"/>
  <c r="E41" i="13"/>
  <c r="B41" i="13"/>
  <c r="X40" i="13"/>
  <c r="V40" i="13"/>
  <c r="T40" i="13"/>
  <c r="R40" i="13"/>
  <c r="P40" i="13"/>
  <c r="N40" i="13"/>
  <c r="L40" i="13"/>
  <c r="I40" i="13"/>
  <c r="G40" i="13"/>
  <c r="E40" i="13"/>
  <c r="B40" i="13"/>
  <c r="Z39" i="13"/>
  <c r="AD39" i="13" s="1"/>
  <c r="X39" i="13"/>
  <c r="V39" i="13"/>
  <c r="T39" i="13"/>
  <c r="R39" i="13"/>
  <c r="P39" i="13"/>
  <c r="N39" i="13"/>
  <c r="L39" i="13"/>
  <c r="I39" i="13"/>
  <c r="G39" i="13"/>
  <c r="E39" i="13"/>
  <c r="B39" i="13"/>
  <c r="X38" i="13"/>
  <c r="V38" i="13"/>
  <c r="T38" i="13"/>
  <c r="R38" i="13"/>
  <c r="P38" i="13"/>
  <c r="N38" i="13"/>
  <c r="L38" i="13"/>
  <c r="I38" i="13"/>
  <c r="G38" i="13"/>
  <c r="E38" i="13"/>
  <c r="B38" i="13"/>
  <c r="X37" i="13"/>
  <c r="V37" i="13"/>
  <c r="T37" i="13"/>
  <c r="R37" i="13"/>
  <c r="P37" i="13"/>
  <c r="N37" i="13"/>
  <c r="L37" i="13"/>
  <c r="I37" i="13"/>
  <c r="G37" i="13"/>
  <c r="E37" i="13"/>
  <c r="Z37" i="13" s="1"/>
  <c r="B37" i="13"/>
  <c r="X36" i="13"/>
  <c r="V36" i="13"/>
  <c r="T36" i="13"/>
  <c r="R36" i="13"/>
  <c r="P36" i="13"/>
  <c r="N36" i="13"/>
  <c r="L36" i="13"/>
  <c r="I36" i="13"/>
  <c r="Z36" i="13" s="1"/>
  <c r="G36" i="13"/>
  <c r="E36" i="13"/>
  <c r="B36" i="13"/>
  <c r="X35" i="13"/>
  <c r="V35" i="13"/>
  <c r="T35" i="13"/>
  <c r="R35" i="13"/>
  <c r="P35" i="13"/>
  <c r="N35" i="13"/>
  <c r="L35" i="13"/>
  <c r="I35" i="13"/>
  <c r="G35" i="13"/>
  <c r="E35" i="13"/>
  <c r="B35" i="13"/>
  <c r="Z35" i="13" s="1"/>
  <c r="X34" i="13"/>
  <c r="V34" i="13"/>
  <c r="T34" i="13"/>
  <c r="R34" i="13"/>
  <c r="P34" i="13"/>
  <c r="N34" i="13"/>
  <c r="L34" i="13"/>
  <c r="I34" i="13"/>
  <c r="G34" i="13"/>
  <c r="E34" i="13"/>
  <c r="B34" i="13"/>
  <c r="X33" i="13"/>
  <c r="V33" i="13"/>
  <c r="T33" i="13"/>
  <c r="R33" i="13"/>
  <c r="P33" i="13"/>
  <c r="N33" i="13"/>
  <c r="L33" i="13"/>
  <c r="I33" i="13"/>
  <c r="G33" i="13"/>
  <c r="E33" i="13"/>
  <c r="B33" i="13"/>
  <c r="X32" i="13"/>
  <c r="V32" i="13"/>
  <c r="T32" i="13"/>
  <c r="R32" i="13"/>
  <c r="P32" i="13"/>
  <c r="N32" i="13"/>
  <c r="L32" i="13"/>
  <c r="I32" i="13"/>
  <c r="G32" i="13"/>
  <c r="E32" i="13"/>
  <c r="B32" i="13"/>
  <c r="X31" i="13"/>
  <c r="V31" i="13"/>
  <c r="T31" i="13"/>
  <c r="R31" i="13"/>
  <c r="P31" i="13"/>
  <c r="N31" i="13"/>
  <c r="L31" i="13"/>
  <c r="I31" i="13"/>
  <c r="G31" i="13"/>
  <c r="E31" i="13"/>
  <c r="Z31" i="13" s="1"/>
  <c r="B31" i="13"/>
  <c r="X30" i="13"/>
  <c r="V30" i="13"/>
  <c r="T30" i="13"/>
  <c r="R30" i="13"/>
  <c r="P30" i="13"/>
  <c r="N30" i="13"/>
  <c r="L30" i="13"/>
  <c r="I30" i="13"/>
  <c r="G30" i="13"/>
  <c r="E30" i="13"/>
  <c r="Z30" i="13" s="1"/>
  <c r="B30" i="13"/>
  <c r="X29" i="13"/>
  <c r="V29" i="13"/>
  <c r="T29" i="13"/>
  <c r="R29" i="13"/>
  <c r="P29" i="13"/>
  <c r="N29" i="13"/>
  <c r="L29" i="13"/>
  <c r="I29" i="13"/>
  <c r="G29" i="13"/>
  <c r="Z29" i="13" s="1"/>
  <c r="E29" i="13"/>
  <c r="B29" i="13"/>
  <c r="X28" i="13"/>
  <c r="V28" i="13"/>
  <c r="T28" i="13"/>
  <c r="R28" i="13"/>
  <c r="P28" i="13"/>
  <c r="N28" i="13"/>
  <c r="L28" i="13"/>
  <c r="I28" i="13"/>
  <c r="G28" i="13"/>
  <c r="E28" i="13"/>
  <c r="B28" i="13"/>
  <c r="X27" i="13"/>
  <c r="V27" i="13"/>
  <c r="T27" i="13"/>
  <c r="R27" i="13"/>
  <c r="P27" i="13"/>
  <c r="N27" i="13"/>
  <c r="L27" i="13"/>
  <c r="I27" i="13"/>
  <c r="G27" i="13"/>
  <c r="E27" i="13"/>
  <c r="B27" i="13"/>
  <c r="X26" i="13"/>
  <c r="V26" i="13"/>
  <c r="T26" i="13"/>
  <c r="R26" i="13"/>
  <c r="P26" i="13"/>
  <c r="N26" i="13"/>
  <c r="L26" i="13"/>
  <c r="I26" i="13"/>
  <c r="G26" i="13"/>
  <c r="E26" i="13"/>
  <c r="B26" i="13"/>
  <c r="Z26" i="13" s="1"/>
  <c r="X25" i="13"/>
  <c r="V25" i="13"/>
  <c r="T25" i="13"/>
  <c r="R25" i="13"/>
  <c r="P25" i="13"/>
  <c r="N25" i="13"/>
  <c r="L25" i="13"/>
  <c r="I25" i="13"/>
  <c r="G25" i="13"/>
  <c r="E25" i="13"/>
  <c r="B25" i="13"/>
  <c r="X24" i="13"/>
  <c r="V24" i="13"/>
  <c r="T24" i="13"/>
  <c r="R24" i="13"/>
  <c r="P24" i="13"/>
  <c r="N24" i="13"/>
  <c r="L24" i="13"/>
  <c r="I24" i="13"/>
  <c r="G24" i="13"/>
  <c r="E24" i="13"/>
  <c r="Z24" i="13" s="1"/>
  <c r="B24" i="13"/>
  <c r="X23" i="13"/>
  <c r="V23" i="13"/>
  <c r="T23" i="13"/>
  <c r="R23" i="13"/>
  <c r="P23" i="13"/>
  <c r="N23" i="13"/>
  <c r="L23" i="13"/>
  <c r="I23" i="13"/>
  <c r="G23" i="13"/>
  <c r="Z23" i="13" s="1"/>
  <c r="E23" i="13"/>
  <c r="B23" i="13"/>
  <c r="X22" i="13"/>
  <c r="V22" i="13"/>
  <c r="T22" i="13"/>
  <c r="R22" i="13"/>
  <c r="P22" i="13"/>
  <c r="N22" i="13"/>
  <c r="L22" i="13"/>
  <c r="I22" i="13"/>
  <c r="G22" i="13"/>
  <c r="E22" i="13"/>
  <c r="Z22" i="13" s="1"/>
  <c r="B22" i="13"/>
  <c r="X21" i="13"/>
  <c r="V21" i="13"/>
  <c r="T21" i="13"/>
  <c r="R21" i="13"/>
  <c r="P21" i="13"/>
  <c r="N21" i="13"/>
  <c r="L21" i="13"/>
  <c r="I21" i="13"/>
  <c r="G21" i="13"/>
  <c r="E21" i="13"/>
  <c r="Z21" i="13" s="1"/>
  <c r="B21" i="13"/>
  <c r="X20" i="13"/>
  <c r="V20" i="13"/>
  <c r="T20" i="13"/>
  <c r="R20" i="13"/>
  <c r="P20" i="13"/>
  <c r="N20" i="13"/>
  <c r="L20" i="13"/>
  <c r="I20" i="13"/>
  <c r="G20" i="13"/>
  <c r="E20" i="13"/>
  <c r="Z20" i="13" s="1"/>
  <c r="B20" i="13"/>
  <c r="X19" i="13"/>
  <c r="V19" i="13"/>
  <c r="T19" i="13"/>
  <c r="R19" i="13"/>
  <c r="P19" i="13"/>
  <c r="N19" i="13"/>
  <c r="L19" i="13"/>
  <c r="I19" i="13"/>
  <c r="G19" i="13"/>
  <c r="E19" i="13"/>
  <c r="B19" i="13"/>
  <c r="Z19" i="13" s="1"/>
  <c r="AD19" i="13" s="1"/>
  <c r="X18" i="13"/>
  <c r="V18" i="13"/>
  <c r="T18" i="13"/>
  <c r="R18" i="13"/>
  <c r="P18" i="13"/>
  <c r="N18" i="13"/>
  <c r="L18" i="13"/>
  <c r="I18" i="13"/>
  <c r="G18" i="13"/>
  <c r="E18" i="13"/>
  <c r="B18" i="13"/>
  <c r="Z18" i="13" s="1"/>
  <c r="X17" i="13"/>
  <c r="V17" i="13"/>
  <c r="T17" i="13"/>
  <c r="R17" i="13"/>
  <c r="P17" i="13"/>
  <c r="N17" i="13"/>
  <c r="L17" i="13"/>
  <c r="I17" i="13"/>
  <c r="G17" i="13"/>
  <c r="E17" i="13"/>
  <c r="B17" i="13"/>
  <c r="Z17" i="13" s="1"/>
  <c r="X16" i="13"/>
  <c r="V16" i="13"/>
  <c r="T16" i="13"/>
  <c r="R16" i="13"/>
  <c r="P16" i="13"/>
  <c r="N16" i="13"/>
  <c r="L16" i="13"/>
  <c r="I16" i="13"/>
  <c r="G16" i="13"/>
  <c r="E16" i="13"/>
  <c r="B16" i="13"/>
  <c r="X15" i="13"/>
  <c r="V15" i="13"/>
  <c r="T15" i="13"/>
  <c r="R15" i="13"/>
  <c r="P15" i="13"/>
  <c r="N15" i="13"/>
  <c r="L15" i="13"/>
  <c r="I15" i="13"/>
  <c r="G15" i="13"/>
  <c r="E15" i="13"/>
  <c r="B15" i="13"/>
  <c r="Z15" i="13" s="1"/>
  <c r="X14" i="13"/>
  <c r="V14" i="13"/>
  <c r="T14" i="13"/>
  <c r="R14" i="13"/>
  <c r="P14" i="13"/>
  <c r="N14" i="13"/>
  <c r="L14" i="13"/>
  <c r="I14" i="13"/>
  <c r="G14" i="13"/>
  <c r="E14" i="13"/>
  <c r="B14" i="13"/>
  <c r="Z14" i="13" s="1"/>
  <c r="X13" i="13"/>
  <c r="V13" i="13"/>
  <c r="T13" i="13"/>
  <c r="R13" i="13"/>
  <c r="P13" i="13"/>
  <c r="N13" i="13"/>
  <c r="L13" i="13"/>
  <c r="I13" i="13"/>
  <c r="G13" i="13"/>
  <c r="E13" i="13"/>
  <c r="B13" i="13"/>
  <c r="Z13" i="13" s="1"/>
  <c r="X12" i="13"/>
  <c r="V12" i="13"/>
  <c r="T12" i="13"/>
  <c r="R12" i="13"/>
  <c r="P12" i="13"/>
  <c r="N12" i="13"/>
  <c r="L12" i="13"/>
  <c r="I12" i="13"/>
  <c r="G12" i="13"/>
  <c r="E12" i="13"/>
  <c r="Z12" i="13" s="1"/>
  <c r="B12" i="13"/>
  <c r="X11" i="13"/>
  <c r="V11" i="13"/>
  <c r="T11" i="13"/>
  <c r="R11" i="13"/>
  <c r="P11" i="13"/>
  <c r="N11" i="13"/>
  <c r="L11" i="13"/>
  <c r="I11" i="13"/>
  <c r="G11" i="13"/>
  <c r="E11" i="13"/>
  <c r="Z11" i="13" s="1"/>
  <c r="B11" i="13"/>
  <c r="X10" i="13"/>
  <c r="V10" i="13"/>
  <c r="T10" i="13"/>
  <c r="R10" i="13"/>
  <c r="P10" i="13"/>
  <c r="N10" i="13"/>
  <c r="L10" i="13"/>
  <c r="I10" i="13"/>
  <c r="G10" i="13"/>
  <c r="E10" i="13"/>
  <c r="Z10" i="13" s="1"/>
  <c r="B10" i="13"/>
  <c r="X9" i="13"/>
  <c r="V9" i="13"/>
  <c r="T9" i="13"/>
  <c r="R9" i="13"/>
  <c r="P9" i="13"/>
  <c r="N9" i="13"/>
  <c r="L9" i="13"/>
  <c r="I9" i="13"/>
  <c r="G9" i="13"/>
  <c r="Z9" i="13" s="1"/>
  <c r="E9" i="13"/>
  <c r="B9" i="13"/>
  <c r="X8" i="13"/>
  <c r="V8" i="13"/>
  <c r="T8" i="13"/>
  <c r="R8" i="13"/>
  <c r="P8" i="13"/>
  <c r="N8" i="13"/>
  <c r="L8" i="13"/>
  <c r="I8" i="13"/>
  <c r="G8" i="13"/>
  <c r="E8" i="13"/>
  <c r="Z8" i="13" s="1"/>
  <c r="B8" i="13"/>
  <c r="X7" i="13"/>
  <c r="V7" i="13"/>
  <c r="T7" i="13"/>
  <c r="R7" i="13"/>
  <c r="P7" i="13"/>
  <c r="N7" i="13"/>
  <c r="L7" i="13"/>
  <c r="I7" i="13"/>
  <c r="Z7" i="13" s="1"/>
  <c r="G7" i="13"/>
  <c r="E7" i="13"/>
  <c r="B7" i="13"/>
  <c r="X6" i="13"/>
  <c r="V6" i="13"/>
  <c r="T6" i="13"/>
  <c r="R6" i="13"/>
  <c r="P6" i="13"/>
  <c r="N6" i="13"/>
  <c r="L6" i="13"/>
  <c r="I6" i="13"/>
  <c r="G6" i="13"/>
  <c r="Z6" i="13" s="1"/>
  <c r="E6" i="13"/>
  <c r="B6" i="13"/>
  <c r="X5" i="13"/>
  <c r="V5" i="13"/>
  <c r="T5" i="13"/>
  <c r="R5" i="13"/>
  <c r="P5" i="13"/>
  <c r="N5" i="13"/>
  <c r="L5" i="13"/>
  <c r="I5" i="13"/>
  <c r="G5" i="13"/>
  <c r="Z5" i="13" s="1"/>
  <c r="E5" i="13"/>
  <c r="B5" i="13"/>
  <c r="X4" i="13"/>
  <c r="V4" i="13"/>
  <c r="T4" i="13"/>
  <c r="R4" i="13"/>
  <c r="P4" i="13"/>
  <c r="N4" i="13"/>
  <c r="L4" i="13"/>
  <c r="I4" i="13"/>
  <c r="G4" i="13"/>
  <c r="E4" i="13"/>
  <c r="B4" i="13"/>
  <c r="Z3" i="13"/>
  <c r="X3" i="13"/>
  <c r="V3" i="13"/>
  <c r="T3" i="13"/>
  <c r="R3" i="13"/>
  <c r="P3" i="13"/>
  <c r="N3" i="13"/>
  <c r="L3" i="13"/>
  <c r="I3" i="13"/>
  <c r="G3" i="13"/>
  <c r="E3" i="13"/>
  <c r="B3" i="13"/>
  <c r="Z2" i="13"/>
  <c r="AD2" i="13" s="1"/>
  <c r="X2" i="13"/>
  <c r="V2" i="13"/>
  <c r="T2" i="13"/>
  <c r="R2" i="13"/>
  <c r="P2" i="13"/>
  <c r="N2" i="13"/>
  <c r="L2" i="13"/>
  <c r="I2" i="13"/>
  <c r="G2" i="13"/>
  <c r="E2" i="13"/>
  <c r="B2" i="13"/>
  <c r="X129" i="10"/>
  <c r="T129" i="10"/>
  <c r="P129" i="10"/>
  <c r="N129" i="10"/>
  <c r="L129" i="10"/>
  <c r="I129" i="10"/>
  <c r="G129" i="10"/>
  <c r="E129" i="10"/>
  <c r="B129" i="10"/>
  <c r="L2" i="3"/>
  <c r="H2" i="3"/>
  <c r="F2" i="3"/>
  <c r="B2" i="3"/>
  <c r="W238" i="12"/>
  <c r="U79" i="12"/>
  <c r="U264" i="12"/>
  <c r="S24" i="12"/>
  <c r="S159" i="12"/>
  <c r="S201" i="12"/>
  <c r="Q23" i="12"/>
  <c r="Q64" i="12"/>
  <c r="Q155" i="12"/>
  <c r="Q174" i="12"/>
  <c r="Q223" i="12"/>
  <c r="Q235" i="12"/>
  <c r="Q274" i="12"/>
  <c r="Q286" i="12"/>
  <c r="O3" i="12"/>
  <c r="O4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3" i="12"/>
  <c r="O104" i="12"/>
  <c r="O105" i="12"/>
  <c r="O106" i="12"/>
  <c r="O107" i="12"/>
  <c r="O108" i="12"/>
  <c r="O109" i="12"/>
  <c r="O110" i="12"/>
  <c r="O111" i="12"/>
  <c r="O112" i="12"/>
  <c r="O113" i="12"/>
  <c r="O115" i="12"/>
  <c r="O116" i="12"/>
  <c r="O117" i="12"/>
  <c r="O118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6" i="12"/>
  <c r="O137" i="12"/>
  <c r="O138" i="12"/>
  <c r="O139" i="12"/>
  <c r="O140" i="12"/>
  <c r="O141" i="12"/>
  <c r="O142" i="12"/>
  <c r="O143" i="12"/>
  <c r="O145" i="12"/>
  <c r="O146" i="12"/>
  <c r="O147" i="12"/>
  <c r="O148" i="12"/>
  <c r="O149" i="12"/>
  <c r="O150" i="12"/>
  <c r="O151" i="12"/>
  <c r="O152" i="12"/>
  <c r="O153" i="12"/>
  <c r="O154" i="12"/>
  <c r="O155" i="12"/>
  <c r="O156" i="12"/>
  <c r="O157" i="12"/>
  <c r="O158" i="12"/>
  <c r="O159" i="12"/>
  <c r="O160" i="12"/>
  <c r="O161" i="12"/>
  <c r="O162" i="12"/>
  <c r="O163" i="12"/>
  <c r="O164" i="12"/>
  <c r="O165" i="12"/>
  <c r="O166" i="12"/>
  <c r="O167" i="12"/>
  <c r="O168" i="12"/>
  <c r="O169" i="12"/>
  <c r="O170" i="12"/>
  <c r="O171" i="12"/>
  <c r="O172" i="12"/>
  <c r="O173" i="12"/>
  <c r="O174" i="12"/>
  <c r="O175" i="12"/>
  <c r="O176" i="12"/>
  <c r="O177" i="12"/>
  <c r="O178" i="12"/>
  <c r="O179" i="12"/>
  <c r="O180" i="12"/>
  <c r="O181" i="12"/>
  <c r="O182" i="12"/>
  <c r="O183" i="12"/>
  <c r="O184" i="12"/>
  <c r="O185" i="12"/>
  <c r="O186" i="12"/>
  <c r="O187" i="12"/>
  <c r="O189" i="12"/>
  <c r="O191" i="12"/>
  <c r="O192" i="12"/>
  <c r="O193" i="12"/>
  <c r="O194" i="12"/>
  <c r="O195" i="12"/>
  <c r="O196" i="12"/>
  <c r="O197" i="12"/>
  <c r="O198" i="12"/>
  <c r="O199" i="12"/>
  <c r="O200" i="12"/>
  <c r="O201" i="12"/>
  <c r="O202" i="12"/>
  <c r="O203" i="12"/>
  <c r="O204" i="12"/>
  <c r="O205" i="12"/>
  <c r="O206" i="12"/>
  <c r="O207" i="12"/>
  <c r="O208" i="12"/>
  <c r="O209" i="12"/>
  <c r="O210" i="12"/>
  <c r="O211" i="12"/>
  <c r="O212" i="12"/>
  <c r="O214" i="12"/>
  <c r="O215" i="12"/>
  <c r="O216" i="12"/>
  <c r="O217" i="12"/>
  <c r="O218" i="12"/>
  <c r="O219" i="12"/>
  <c r="O220" i="12"/>
  <c r="O222" i="12"/>
  <c r="O223" i="12"/>
  <c r="O224" i="12"/>
  <c r="O225" i="12"/>
  <c r="O226" i="12"/>
  <c r="O228" i="12"/>
  <c r="O229" i="12"/>
  <c r="O230" i="12"/>
  <c r="O231" i="12"/>
  <c r="O232" i="12"/>
  <c r="O233" i="12"/>
  <c r="O234" i="12"/>
  <c r="O235" i="12"/>
  <c r="O236" i="12"/>
  <c r="O237" i="12"/>
  <c r="O238" i="12"/>
  <c r="O239" i="12"/>
  <c r="O240" i="12"/>
  <c r="O241" i="12"/>
  <c r="O242" i="12"/>
  <c r="O243" i="12"/>
  <c r="O244" i="12"/>
  <c r="O245" i="12"/>
  <c r="O246" i="12"/>
  <c r="O247" i="12"/>
  <c r="O248" i="12"/>
  <c r="O249" i="12"/>
  <c r="O250" i="12"/>
  <c r="O251" i="12"/>
  <c r="O252" i="12"/>
  <c r="O253" i="12"/>
  <c r="O254" i="12"/>
  <c r="O255" i="12"/>
  <c r="O257" i="12"/>
  <c r="O258" i="12"/>
  <c r="O259" i="12"/>
  <c r="O260" i="12"/>
  <c r="O261" i="12"/>
  <c r="O262" i="12"/>
  <c r="O263" i="12"/>
  <c r="O264" i="12"/>
  <c r="O265" i="12"/>
  <c r="O266" i="12"/>
  <c r="O267" i="12"/>
  <c r="O268" i="12"/>
  <c r="O269" i="12"/>
  <c r="O271" i="12"/>
  <c r="O272" i="12"/>
  <c r="O273" i="12"/>
  <c r="O274" i="12"/>
  <c r="O275" i="12"/>
  <c r="O276" i="12"/>
  <c r="O277" i="12"/>
  <c r="O278" i="12"/>
  <c r="O279" i="12"/>
  <c r="O280" i="12"/>
  <c r="O281" i="12"/>
  <c r="O282" i="12"/>
  <c r="O283" i="12"/>
  <c r="O284" i="12"/>
  <c r="O285" i="12"/>
  <c r="O286" i="12"/>
  <c r="O287" i="12"/>
  <c r="O288" i="12"/>
  <c r="O289" i="12"/>
  <c r="O290" i="12"/>
  <c r="O291" i="12"/>
  <c r="O292" i="12"/>
  <c r="O293" i="12"/>
  <c r="O294" i="12"/>
  <c r="O295" i="12"/>
  <c r="O296" i="12"/>
  <c r="O298" i="12"/>
  <c r="O299" i="12"/>
  <c r="O300" i="12"/>
  <c r="O301" i="12"/>
  <c r="O302" i="12"/>
  <c r="O303" i="12"/>
  <c r="O304" i="12"/>
  <c r="O2" i="12"/>
  <c r="M6" i="12"/>
  <c r="M11" i="12"/>
  <c r="M32" i="12"/>
  <c r="M34" i="12"/>
  <c r="M54" i="12"/>
  <c r="M56" i="12"/>
  <c r="M76" i="12"/>
  <c r="M80" i="12"/>
  <c r="M100" i="12"/>
  <c r="M105" i="12"/>
  <c r="M126" i="12"/>
  <c r="M128" i="12"/>
  <c r="M148" i="12"/>
  <c r="M153" i="12"/>
  <c r="M173" i="12"/>
  <c r="M178" i="12"/>
  <c r="M200" i="12"/>
  <c r="M201" i="12"/>
  <c r="M221" i="12"/>
  <c r="M222" i="12"/>
  <c r="M244" i="12"/>
  <c r="M246" i="12"/>
  <c r="M267" i="12"/>
  <c r="M272" i="12"/>
  <c r="M290" i="12"/>
  <c r="M291" i="12"/>
  <c r="J10" i="12"/>
  <c r="J28" i="12"/>
  <c r="J32" i="12"/>
  <c r="J48" i="12"/>
  <c r="J49" i="12"/>
  <c r="J65" i="12"/>
  <c r="J84" i="12"/>
  <c r="J104" i="12"/>
  <c r="J120" i="12"/>
  <c r="J121" i="12"/>
  <c r="J137" i="12"/>
  <c r="J156" i="12"/>
  <c r="J177" i="12"/>
  <c r="J194" i="12"/>
  <c r="J210" i="12"/>
  <c r="J248" i="12"/>
  <c r="J249" i="12"/>
  <c r="J265" i="12"/>
  <c r="J304" i="12"/>
  <c r="J2" i="12"/>
  <c r="H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2" i="12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2" i="12"/>
  <c r="X2" i="10"/>
  <c r="X3" i="10"/>
  <c r="X130" i="10"/>
  <c r="X131" i="10"/>
  <c r="X132" i="10"/>
  <c r="X4" i="10"/>
  <c r="X133" i="10"/>
  <c r="X64" i="10"/>
  <c r="X134" i="10"/>
  <c r="X135" i="10"/>
  <c r="X136" i="10"/>
  <c r="X65" i="10"/>
  <c r="X137" i="10"/>
  <c r="X138" i="10"/>
  <c r="X139" i="10"/>
  <c r="X140" i="10"/>
  <c r="X141" i="10"/>
  <c r="X142" i="10"/>
  <c r="X143" i="10"/>
  <c r="X144" i="10"/>
  <c r="X145" i="10"/>
  <c r="X146" i="10"/>
  <c r="X5" i="10"/>
  <c r="X6" i="10"/>
  <c r="X147" i="10"/>
  <c r="X148" i="10"/>
  <c r="X149" i="10"/>
  <c r="X150" i="10"/>
  <c r="X151" i="10"/>
  <c r="X7" i="10"/>
  <c r="X8" i="10"/>
  <c r="X152" i="10"/>
  <c r="X153" i="10"/>
  <c r="X154" i="10"/>
  <c r="X155" i="10"/>
  <c r="X156" i="10"/>
  <c r="X66" i="10"/>
  <c r="X67" i="10"/>
  <c r="X157" i="10"/>
  <c r="X9" i="10"/>
  <c r="X158" i="10"/>
  <c r="X10" i="10"/>
  <c r="X159" i="10"/>
  <c r="X160" i="10"/>
  <c r="X68" i="10"/>
  <c r="X161" i="10"/>
  <c r="X162" i="10"/>
  <c r="X69" i="10"/>
  <c r="X163" i="10"/>
  <c r="X70" i="10"/>
  <c r="X164" i="10"/>
  <c r="X71" i="10"/>
  <c r="X165" i="10"/>
  <c r="X72" i="10"/>
  <c r="X73" i="10"/>
  <c r="X74" i="10"/>
  <c r="X166" i="10"/>
  <c r="X75" i="10"/>
  <c r="X76" i="10"/>
  <c r="X167" i="10"/>
  <c r="X168" i="10"/>
  <c r="X11" i="10"/>
  <c r="X169" i="10"/>
  <c r="X77" i="10"/>
  <c r="X12" i="10"/>
  <c r="X170" i="10"/>
  <c r="X171" i="10"/>
  <c r="X172" i="10"/>
  <c r="X173" i="10"/>
  <c r="X174" i="10"/>
  <c r="X13" i="10"/>
  <c r="X14" i="10"/>
  <c r="X15" i="10"/>
  <c r="X78" i="10"/>
  <c r="X175" i="10"/>
  <c r="X79" i="10"/>
  <c r="X80" i="10"/>
  <c r="X176" i="10"/>
  <c r="X177" i="10"/>
  <c r="X178" i="10"/>
  <c r="X179" i="10"/>
  <c r="X180" i="10"/>
  <c r="X181" i="10"/>
  <c r="X182" i="10"/>
  <c r="X183" i="10"/>
  <c r="X184" i="10"/>
  <c r="X185" i="10"/>
  <c r="X186" i="10"/>
  <c r="X187" i="10"/>
  <c r="X188" i="10"/>
  <c r="X16" i="10"/>
  <c r="X17" i="10"/>
  <c r="X189" i="10"/>
  <c r="X190" i="10"/>
  <c r="X81" i="10"/>
  <c r="X82" i="10"/>
  <c r="X18" i="10"/>
  <c r="X83" i="10"/>
  <c r="X191" i="10"/>
  <c r="X192" i="10"/>
  <c r="X193" i="10"/>
  <c r="X84" i="10"/>
  <c r="X85" i="10"/>
  <c r="X19" i="10"/>
  <c r="X194" i="10"/>
  <c r="X86" i="10"/>
  <c r="X87" i="10"/>
  <c r="X88" i="10"/>
  <c r="X195" i="10"/>
  <c r="X196" i="10"/>
  <c r="X89" i="10"/>
  <c r="X197" i="10"/>
  <c r="X198" i="10"/>
  <c r="X90" i="10"/>
  <c r="X199" i="10"/>
  <c r="X200" i="10"/>
  <c r="X201" i="10"/>
  <c r="X20" i="10"/>
  <c r="X91" i="10"/>
  <c r="X21" i="10"/>
  <c r="X22" i="10"/>
  <c r="X202" i="10"/>
  <c r="X203" i="10"/>
  <c r="X92" i="10"/>
  <c r="X204" i="10"/>
  <c r="X23" i="10"/>
  <c r="X93" i="10"/>
  <c r="X205" i="10"/>
  <c r="X206" i="10"/>
  <c r="X207" i="10"/>
  <c r="X94" i="10"/>
  <c r="X208" i="10"/>
  <c r="X209" i="10"/>
  <c r="X210" i="10"/>
  <c r="X211" i="10"/>
  <c r="X212" i="10"/>
  <c r="X95" i="10"/>
  <c r="X213" i="10"/>
  <c r="X214" i="10"/>
  <c r="X215" i="10"/>
  <c r="X216" i="10"/>
  <c r="X217" i="10"/>
  <c r="X218" i="10"/>
  <c r="X219" i="10"/>
  <c r="X220" i="10"/>
  <c r="X24" i="10"/>
  <c r="X221" i="10"/>
  <c r="X222" i="10"/>
  <c r="X96" i="10"/>
  <c r="X223" i="10"/>
  <c r="X224" i="10"/>
  <c r="X225" i="10"/>
  <c r="X97" i="10"/>
  <c r="X98" i="10"/>
  <c r="X25" i="10"/>
  <c r="X226" i="10"/>
  <c r="X26" i="10"/>
  <c r="X27" i="10"/>
  <c r="X99" i="10"/>
  <c r="X227" i="10"/>
  <c r="X28" i="10"/>
  <c r="X228" i="10"/>
  <c r="X229" i="10"/>
  <c r="X29" i="10"/>
  <c r="X230" i="10"/>
  <c r="X30" i="10"/>
  <c r="X100" i="10"/>
  <c r="X231" i="10"/>
  <c r="X232" i="10"/>
  <c r="X101" i="10"/>
  <c r="X233" i="10"/>
  <c r="X234" i="10"/>
  <c r="X235" i="10"/>
  <c r="X31" i="10"/>
  <c r="X102" i="10"/>
  <c r="X32" i="10"/>
  <c r="X103" i="10"/>
  <c r="X104" i="10"/>
  <c r="X33" i="10"/>
  <c r="X236" i="10"/>
  <c r="X34" i="10"/>
  <c r="X35" i="10"/>
  <c r="X237" i="10"/>
  <c r="X238" i="10"/>
  <c r="X36" i="10"/>
  <c r="X239" i="10"/>
  <c r="X37" i="10"/>
  <c r="X105" i="10"/>
  <c r="X38" i="10"/>
  <c r="X240" i="10"/>
  <c r="X39" i="10"/>
  <c r="X40" i="10"/>
  <c r="X41" i="10"/>
  <c r="X241" i="10"/>
  <c r="X42" i="10"/>
  <c r="X106" i="10"/>
  <c r="X242" i="10"/>
  <c r="X243" i="10"/>
  <c r="X244" i="10"/>
  <c r="X245" i="10"/>
  <c r="X246" i="10"/>
  <c r="X107" i="10"/>
  <c r="X247" i="10"/>
  <c r="X248" i="10"/>
  <c r="X43" i="10"/>
  <c r="X44" i="10"/>
  <c r="X249" i="10"/>
  <c r="X250" i="10"/>
  <c r="X251" i="10"/>
  <c r="X252" i="10"/>
  <c r="X253" i="10"/>
  <c r="X254" i="10"/>
  <c r="X45" i="10"/>
  <c r="X108" i="10"/>
  <c r="X255" i="10"/>
  <c r="X256" i="10"/>
  <c r="X257" i="10"/>
  <c r="X46" i="10"/>
  <c r="X258" i="10"/>
  <c r="X259" i="10"/>
  <c r="X260" i="10"/>
  <c r="X261" i="10"/>
  <c r="X47" i="10"/>
  <c r="X48" i="10"/>
  <c r="X262" i="10"/>
  <c r="X263" i="10"/>
  <c r="X109" i="10"/>
  <c r="X110" i="10"/>
  <c r="X111" i="10"/>
  <c r="X264" i="10"/>
  <c r="X265" i="10"/>
  <c r="X49" i="10"/>
  <c r="X112" i="10"/>
  <c r="X113" i="10"/>
  <c r="X50" i="10"/>
  <c r="X266" i="10"/>
  <c r="X267" i="10"/>
  <c r="X268" i="10"/>
  <c r="X269" i="10"/>
  <c r="X270" i="10"/>
  <c r="X271" i="10"/>
  <c r="X272" i="10"/>
  <c r="X51" i="10"/>
  <c r="X273" i="10"/>
  <c r="X274" i="10"/>
  <c r="X114" i="10"/>
  <c r="X115" i="10"/>
  <c r="X52" i="10"/>
  <c r="X275" i="10"/>
  <c r="X276" i="10"/>
  <c r="X116" i="10"/>
  <c r="X117" i="10"/>
  <c r="X277" i="10"/>
  <c r="X278" i="10"/>
  <c r="X279" i="10"/>
  <c r="X53" i="10"/>
  <c r="X280" i="10"/>
  <c r="X281" i="10"/>
  <c r="X282" i="10"/>
  <c r="X118" i="10"/>
  <c r="X54" i="10"/>
  <c r="X283" i="10"/>
  <c r="X284" i="10"/>
  <c r="X119" i="10"/>
  <c r="X285" i="10"/>
  <c r="X286" i="10"/>
  <c r="X120" i="10"/>
  <c r="X287" i="10"/>
  <c r="X288" i="10"/>
  <c r="X121" i="10"/>
  <c r="X289" i="10"/>
  <c r="X55" i="10"/>
  <c r="X290" i="10"/>
  <c r="X56" i="10"/>
  <c r="X291" i="10"/>
  <c r="X122" i="10"/>
  <c r="X292" i="10"/>
  <c r="X123" i="10"/>
  <c r="X293" i="10"/>
  <c r="X124" i="10"/>
  <c r="X294" i="10"/>
  <c r="X125" i="10"/>
  <c r="X295" i="10"/>
  <c r="X126" i="10"/>
  <c r="X57" i="10"/>
  <c r="X58" i="10"/>
  <c r="X59" i="10"/>
  <c r="X296" i="10"/>
  <c r="X297" i="10"/>
  <c r="X298" i="10"/>
  <c r="X299" i="10"/>
  <c r="X300" i="10"/>
  <c r="X60" i="10"/>
  <c r="X301" i="10"/>
  <c r="X302" i="10"/>
  <c r="X61" i="10"/>
  <c r="X303" i="10"/>
  <c r="X304" i="10"/>
  <c r="X62" i="10"/>
  <c r="X127" i="10"/>
  <c r="X128" i="10"/>
  <c r="X63" i="10"/>
  <c r="AZ3" i="9"/>
  <c r="BA3" i="9"/>
  <c r="Y252" i="12" s="1"/>
  <c r="AZ4" i="9"/>
  <c r="BA4" i="9"/>
  <c r="BA2" i="9"/>
  <c r="Y149" i="12" s="1"/>
  <c r="AZ2" i="9"/>
  <c r="V2" i="10"/>
  <c r="V3" i="10"/>
  <c r="V130" i="10"/>
  <c r="V131" i="10"/>
  <c r="V132" i="10"/>
  <c r="V4" i="10"/>
  <c r="V133" i="10"/>
  <c r="V64" i="10"/>
  <c r="V134" i="10"/>
  <c r="V135" i="10"/>
  <c r="V136" i="10"/>
  <c r="V65" i="10"/>
  <c r="V137" i="10"/>
  <c r="V138" i="10"/>
  <c r="V139" i="10"/>
  <c r="V140" i="10"/>
  <c r="V141" i="10"/>
  <c r="V142" i="10"/>
  <c r="V143" i="10"/>
  <c r="V144" i="10"/>
  <c r="V145" i="10"/>
  <c r="V146" i="10"/>
  <c r="V5" i="10"/>
  <c r="V6" i="10"/>
  <c r="V147" i="10"/>
  <c r="V148" i="10"/>
  <c r="V149" i="10"/>
  <c r="V150" i="10"/>
  <c r="V151" i="10"/>
  <c r="V7" i="10"/>
  <c r="V8" i="10"/>
  <c r="V152" i="10"/>
  <c r="V153" i="10"/>
  <c r="V154" i="10"/>
  <c r="V155" i="10"/>
  <c r="V156" i="10"/>
  <c r="V66" i="10"/>
  <c r="V67" i="10"/>
  <c r="V157" i="10"/>
  <c r="V9" i="10"/>
  <c r="V158" i="10"/>
  <c r="V10" i="10"/>
  <c r="V159" i="10"/>
  <c r="V160" i="10"/>
  <c r="V68" i="10"/>
  <c r="V161" i="10"/>
  <c r="V162" i="10"/>
  <c r="V69" i="10"/>
  <c r="V163" i="10"/>
  <c r="V70" i="10"/>
  <c r="V164" i="10"/>
  <c r="V71" i="10"/>
  <c r="V165" i="10"/>
  <c r="V72" i="10"/>
  <c r="V73" i="10"/>
  <c r="V74" i="10"/>
  <c r="V166" i="10"/>
  <c r="V75" i="10"/>
  <c r="V76" i="10"/>
  <c r="V167" i="10"/>
  <c r="V168" i="10"/>
  <c r="V11" i="10"/>
  <c r="V169" i="10"/>
  <c r="V77" i="10"/>
  <c r="V12" i="10"/>
  <c r="V170" i="10"/>
  <c r="V171" i="10"/>
  <c r="V172" i="10"/>
  <c r="V173" i="10"/>
  <c r="V174" i="10"/>
  <c r="V13" i="10"/>
  <c r="V14" i="10"/>
  <c r="V15" i="10"/>
  <c r="V78" i="10"/>
  <c r="V175" i="10"/>
  <c r="V79" i="10"/>
  <c r="V80" i="10"/>
  <c r="V176" i="10"/>
  <c r="V177" i="10"/>
  <c r="V178" i="10"/>
  <c r="V179" i="10"/>
  <c r="V180" i="10"/>
  <c r="V181" i="10"/>
  <c r="V182" i="10"/>
  <c r="V183" i="10"/>
  <c r="V184" i="10"/>
  <c r="V185" i="10"/>
  <c r="V186" i="10"/>
  <c r="V187" i="10"/>
  <c r="V188" i="10"/>
  <c r="V16" i="10"/>
  <c r="V17" i="10"/>
  <c r="V189" i="10"/>
  <c r="V190" i="10"/>
  <c r="V81" i="10"/>
  <c r="V82" i="10"/>
  <c r="V18" i="10"/>
  <c r="V83" i="10"/>
  <c r="V191" i="10"/>
  <c r="V192" i="10"/>
  <c r="V193" i="10"/>
  <c r="V84" i="10"/>
  <c r="V85" i="10"/>
  <c r="V19" i="10"/>
  <c r="V194" i="10"/>
  <c r="V86" i="10"/>
  <c r="V87" i="10"/>
  <c r="V88" i="10"/>
  <c r="V195" i="10"/>
  <c r="V196" i="10"/>
  <c r="V89" i="10"/>
  <c r="V197" i="10"/>
  <c r="V198" i="10"/>
  <c r="V90" i="10"/>
  <c r="V199" i="10"/>
  <c r="V200" i="10"/>
  <c r="V201" i="10"/>
  <c r="V20" i="10"/>
  <c r="V91" i="10"/>
  <c r="V21" i="10"/>
  <c r="V22" i="10"/>
  <c r="V202" i="10"/>
  <c r="V203" i="10"/>
  <c r="V92" i="10"/>
  <c r="V204" i="10"/>
  <c r="V23" i="10"/>
  <c r="V93" i="10"/>
  <c r="V205" i="10"/>
  <c r="V206" i="10"/>
  <c r="V207" i="10"/>
  <c r="V94" i="10"/>
  <c r="V208" i="10"/>
  <c r="V209" i="10"/>
  <c r="V210" i="10"/>
  <c r="V211" i="10"/>
  <c r="V212" i="10"/>
  <c r="V95" i="10"/>
  <c r="V213" i="10"/>
  <c r="V214" i="10"/>
  <c r="V215" i="10"/>
  <c r="V216" i="10"/>
  <c r="V217" i="10"/>
  <c r="V218" i="10"/>
  <c r="V219" i="10"/>
  <c r="V220" i="10"/>
  <c r="V24" i="10"/>
  <c r="V221" i="10"/>
  <c r="V222" i="10"/>
  <c r="V96" i="10"/>
  <c r="V223" i="10"/>
  <c r="V224" i="10"/>
  <c r="V225" i="10"/>
  <c r="V97" i="10"/>
  <c r="V98" i="10"/>
  <c r="V25" i="10"/>
  <c r="V226" i="10"/>
  <c r="V26" i="10"/>
  <c r="V27" i="10"/>
  <c r="V99" i="10"/>
  <c r="V227" i="10"/>
  <c r="V28" i="10"/>
  <c r="V228" i="10"/>
  <c r="V229" i="10"/>
  <c r="V29" i="10"/>
  <c r="V230" i="10"/>
  <c r="V30" i="10"/>
  <c r="V100" i="10"/>
  <c r="V231" i="10"/>
  <c r="V232" i="10"/>
  <c r="V101" i="10"/>
  <c r="V233" i="10"/>
  <c r="V234" i="10"/>
  <c r="V235" i="10"/>
  <c r="V31" i="10"/>
  <c r="V102" i="10"/>
  <c r="V32" i="10"/>
  <c r="V103" i="10"/>
  <c r="V104" i="10"/>
  <c r="V33" i="10"/>
  <c r="V236" i="10"/>
  <c r="V34" i="10"/>
  <c r="V35" i="10"/>
  <c r="V237" i="10"/>
  <c r="V238" i="10"/>
  <c r="V36" i="10"/>
  <c r="V239" i="10"/>
  <c r="V37" i="10"/>
  <c r="V105" i="10"/>
  <c r="V38" i="10"/>
  <c r="V240" i="10"/>
  <c r="V39" i="10"/>
  <c r="V40" i="10"/>
  <c r="V41" i="10"/>
  <c r="V241" i="10"/>
  <c r="V42" i="10"/>
  <c r="V106" i="10"/>
  <c r="V242" i="10"/>
  <c r="V243" i="10"/>
  <c r="V244" i="10"/>
  <c r="V245" i="10"/>
  <c r="V246" i="10"/>
  <c r="V107" i="10"/>
  <c r="V247" i="10"/>
  <c r="V248" i="10"/>
  <c r="V43" i="10"/>
  <c r="V44" i="10"/>
  <c r="V249" i="10"/>
  <c r="V250" i="10"/>
  <c r="V251" i="10"/>
  <c r="V252" i="10"/>
  <c r="V253" i="10"/>
  <c r="V254" i="10"/>
  <c r="V45" i="10"/>
  <c r="V108" i="10"/>
  <c r="V255" i="10"/>
  <c r="V256" i="10"/>
  <c r="V257" i="10"/>
  <c r="V46" i="10"/>
  <c r="V258" i="10"/>
  <c r="V259" i="10"/>
  <c r="V260" i="10"/>
  <c r="V261" i="10"/>
  <c r="V47" i="10"/>
  <c r="V48" i="10"/>
  <c r="V262" i="10"/>
  <c r="V263" i="10"/>
  <c r="V109" i="10"/>
  <c r="V110" i="10"/>
  <c r="V111" i="10"/>
  <c r="V264" i="10"/>
  <c r="V265" i="10"/>
  <c r="V49" i="10"/>
  <c r="V112" i="10"/>
  <c r="V113" i="10"/>
  <c r="V50" i="10"/>
  <c r="V266" i="10"/>
  <c r="V267" i="10"/>
  <c r="V268" i="10"/>
  <c r="V269" i="10"/>
  <c r="V270" i="10"/>
  <c r="V271" i="10"/>
  <c r="V272" i="10"/>
  <c r="V51" i="10"/>
  <c r="V273" i="10"/>
  <c r="V274" i="10"/>
  <c r="V114" i="10"/>
  <c r="V115" i="10"/>
  <c r="V52" i="10"/>
  <c r="V275" i="10"/>
  <c r="V276" i="10"/>
  <c r="V116" i="10"/>
  <c r="V117" i="10"/>
  <c r="V277" i="10"/>
  <c r="V278" i="10"/>
  <c r="V279" i="10"/>
  <c r="V53" i="10"/>
  <c r="V280" i="10"/>
  <c r="V281" i="10"/>
  <c r="V282" i="10"/>
  <c r="V118" i="10"/>
  <c r="V54" i="10"/>
  <c r="V283" i="10"/>
  <c r="V284" i="10"/>
  <c r="V119" i="10"/>
  <c r="V285" i="10"/>
  <c r="V286" i="10"/>
  <c r="V120" i="10"/>
  <c r="V287" i="10"/>
  <c r="V288" i="10"/>
  <c r="V121" i="10"/>
  <c r="V289" i="10"/>
  <c r="V55" i="10"/>
  <c r="V290" i="10"/>
  <c r="V56" i="10"/>
  <c r="V291" i="10"/>
  <c r="V122" i="10"/>
  <c r="V292" i="10"/>
  <c r="V123" i="10"/>
  <c r="V293" i="10"/>
  <c r="V124" i="10"/>
  <c r="V294" i="10"/>
  <c r="V125" i="10"/>
  <c r="V295" i="10"/>
  <c r="V126" i="10"/>
  <c r="V57" i="10"/>
  <c r="V58" i="10"/>
  <c r="V59" i="10"/>
  <c r="V296" i="10"/>
  <c r="V297" i="10"/>
  <c r="V298" i="10"/>
  <c r="V299" i="10"/>
  <c r="V300" i="10"/>
  <c r="V60" i="10"/>
  <c r="V301" i="10"/>
  <c r="V302" i="10"/>
  <c r="V61" i="10"/>
  <c r="V303" i="10"/>
  <c r="V304" i="10"/>
  <c r="V62" i="10"/>
  <c r="V127" i="10"/>
  <c r="V128" i="10"/>
  <c r="V63" i="10"/>
  <c r="V129" i="10"/>
  <c r="AV3" i="9"/>
  <c r="AW3" i="9"/>
  <c r="AV4" i="9"/>
  <c r="AW4" i="9"/>
  <c r="AV5" i="9"/>
  <c r="AW5" i="9"/>
  <c r="AW2" i="9"/>
  <c r="AV2" i="9"/>
  <c r="T3" i="10"/>
  <c r="T130" i="10"/>
  <c r="T131" i="10"/>
  <c r="T132" i="10"/>
  <c r="T4" i="10"/>
  <c r="T133" i="10"/>
  <c r="T64" i="10"/>
  <c r="T134" i="10"/>
  <c r="T135" i="10"/>
  <c r="T136" i="10"/>
  <c r="T65" i="10"/>
  <c r="T137" i="10"/>
  <c r="T138" i="10"/>
  <c r="T139" i="10"/>
  <c r="T140" i="10"/>
  <c r="T141" i="10"/>
  <c r="T142" i="10"/>
  <c r="T143" i="10"/>
  <c r="T144" i="10"/>
  <c r="T145" i="10"/>
  <c r="T146" i="10"/>
  <c r="T5" i="10"/>
  <c r="T6" i="10"/>
  <c r="T147" i="10"/>
  <c r="T148" i="10"/>
  <c r="T149" i="10"/>
  <c r="T150" i="10"/>
  <c r="T151" i="10"/>
  <c r="T7" i="10"/>
  <c r="T8" i="10"/>
  <c r="T152" i="10"/>
  <c r="T153" i="10"/>
  <c r="T154" i="10"/>
  <c r="T155" i="10"/>
  <c r="T156" i="10"/>
  <c r="T66" i="10"/>
  <c r="T67" i="10"/>
  <c r="T157" i="10"/>
  <c r="T9" i="10"/>
  <c r="T158" i="10"/>
  <c r="T10" i="10"/>
  <c r="T159" i="10"/>
  <c r="T160" i="10"/>
  <c r="T68" i="10"/>
  <c r="T161" i="10"/>
  <c r="T162" i="10"/>
  <c r="T69" i="10"/>
  <c r="T163" i="10"/>
  <c r="T70" i="10"/>
  <c r="T164" i="10"/>
  <c r="T71" i="10"/>
  <c r="T165" i="10"/>
  <c r="T72" i="10"/>
  <c r="T73" i="10"/>
  <c r="T74" i="10"/>
  <c r="T166" i="10"/>
  <c r="T75" i="10"/>
  <c r="T76" i="10"/>
  <c r="T167" i="10"/>
  <c r="T168" i="10"/>
  <c r="T11" i="10"/>
  <c r="T169" i="10"/>
  <c r="T77" i="10"/>
  <c r="T12" i="10"/>
  <c r="T170" i="10"/>
  <c r="T171" i="10"/>
  <c r="T172" i="10"/>
  <c r="T173" i="10"/>
  <c r="T174" i="10"/>
  <c r="T13" i="10"/>
  <c r="T14" i="10"/>
  <c r="T15" i="10"/>
  <c r="T78" i="10"/>
  <c r="T175" i="10"/>
  <c r="T79" i="10"/>
  <c r="T80" i="10"/>
  <c r="T176" i="10"/>
  <c r="T177" i="10"/>
  <c r="T178" i="10"/>
  <c r="T179" i="10"/>
  <c r="T180" i="10"/>
  <c r="T181" i="10"/>
  <c r="T182" i="10"/>
  <c r="T183" i="10"/>
  <c r="T184" i="10"/>
  <c r="T185" i="10"/>
  <c r="T186" i="10"/>
  <c r="T187" i="10"/>
  <c r="T188" i="10"/>
  <c r="T16" i="10"/>
  <c r="T17" i="10"/>
  <c r="T189" i="10"/>
  <c r="T190" i="10"/>
  <c r="T81" i="10"/>
  <c r="T82" i="10"/>
  <c r="T18" i="10"/>
  <c r="T83" i="10"/>
  <c r="T191" i="10"/>
  <c r="T192" i="10"/>
  <c r="T193" i="10"/>
  <c r="T84" i="10"/>
  <c r="T85" i="10"/>
  <c r="T19" i="10"/>
  <c r="T194" i="10"/>
  <c r="T86" i="10"/>
  <c r="T87" i="10"/>
  <c r="T88" i="10"/>
  <c r="T195" i="10"/>
  <c r="T196" i="10"/>
  <c r="T89" i="10"/>
  <c r="T197" i="10"/>
  <c r="T198" i="10"/>
  <c r="T90" i="10"/>
  <c r="T199" i="10"/>
  <c r="T200" i="10"/>
  <c r="T201" i="10"/>
  <c r="T20" i="10"/>
  <c r="T91" i="10"/>
  <c r="T21" i="10"/>
  <c r="T22" i="10"/>
  <c r="T202" i="10"/>
  <c r="T203" i="10"/>
  <c r="T92" i="10"/>
  <c r="T204" i="10"/>
  <c r="T23" i="10"/>
  <c r="T93" i="10"/>
  <c r="T205" i="10"/>
  <c r="T206" i="10"/>
  <c r="T207" i="10"/>
  <c r="T94" i="10"/>
  <c r="T208" i="10"/>
  <c r="T209" i="10"/>
  <c r="T210" i="10"/>
  <c r="T211" i="10"/>
  <c r="T212" i="10"/>
  <c r="T95" i="10"/>
  <c r="T213" i="10"/>
  <c r="T214" i="10"/>
  <c r="T215" i="10"/>
  <c r="T216" i="10"/>
  <c r="T217" i="10"/>
  <c r="T218" i="10"/>
  <c r="T219" i="10"/>
  <c r="T220" i="10"/>
  <c r="T24" i="10"/>
  <c r="T221" i="10"/>
  <c r="T222" i="10"/>
  <c r="T96" i="10"/>
  <c r="T223" i="10"/>
  <c r="T224" i="10"/>
  <c r="T225" i="10"/>
  <c r="T97" i="10"/>
  <c r="T98" i="10"/>
  <c r="T25" i="10"/>
  <c r="T226" i="10"/>
  <c r="T26" i="10"/>
  <c r="T27" i="10"/>
  <c r="T99" i="10"/>
  <c r="T227" i="10"/>
  <c r="T28" i="10"/>
  <c r="T228" i="10"/>
  <c r="T229" i="10"/>
  <c r="T29" i="10"/>
  <c r="T230" i="10"/>
  <c r="T30" i="10"/>
  <c r="T100" i="10"/>
  <c r="T231" i="10"/>
  <c r="T232" i="10"/>
  <c r="T101" i="10"/>
  <c r="T233" i="10"/>
  <c r="T234" i="10"/>
  <c r="T235" i="10"/>
  <c r="T31" i="10"/>
  <c r="T102" i="10"/>
  <c r="T32" i="10"/>
  <c r="T103" i="10"/>
  <c r="T104" i="10"/>
  <c r="T33" i="10"/>
  <c r="T236" i="10"/>
  <c r="T34" i="10"/>
  <c r="T35" i="10"/>
  <c r="T237" i="10"/>
  <c r="T238" i="10"/>
  <c r="T36" i="10"/>
  <c r="T239" i="10"/>
  <c r="T37" i="10"/>
  <c r="T105" i="10"/>
  <c r="T38" i="10"/>
  <c r="T240" i="10"/>
  <c r="T39" i="10"/>
  <c r="T40" i="10"/>
  <c r="T41" i="10"/>
  <c r="T241" i="10"/>
  <c r="T42" i="10"/>
  <c r="T106" i="10"/>
  <c r="T242" i="10"/>
  <c r="T243" i="10"/>
  <c r="T244" i="10"/>
  <c r="T245" i="10"/>
  <c r="T246" i="10"/>
  <c r="T107" i="10"/>
  <c r="T247" i="10"/>
  <c r="T248" i="10"/>
  <c r="T43" i="10"/>
  <c r="T44" i="10"/>
  <c r="T249" i="10"/>
  <c r="T250" i="10"/>
  <c r="T251" i="10"/>
  <c r="T252" i="10"/>
  <c r="T253" i="10"/>
  <c r="T254" i="10"/>
  <c r="T45" i="10"/>
  <c r="T108" i="10"/>
  <c r="T255" i="10"/>
  <c r="T256" i="10"/>
  <c r="T257" i="10"/>
  <c r="T46" i="10"/>
  <c r="T258" i="10"/>
  <c r="T259" i="10"/>
  <c r="T260" i="10"/>
  <c r="T261" i="10"/>
  <c r="T47" i="10"/>
  <c r="T48" i="10"/>
  <c r="T262" i="10"/>
  <c r="T263" i="10"/>
  <c r="T109" i="10"/>
  <c r="T110" i="10"/>
  <c r="T111" i="10"/>
  <c r="T264" i="10"/>
  <c r="T265" i="10"/>
  <c r="T49" i="10"/>
  <c r="T112" i="10"/>
  <c r="T113" i="10"/>
  <c r="T50" i="10"/>
  <c r="T266" i="10"/>
  <c r="T267" i="10"/>
  <c r="T268" i="10"/>
  <c r="T269" i="10"/>
  <c r="T270" i="10"/>
  <c r="T271" i="10"/>
  <c r="T272" i="10"/>
  <c r="T51" i="10"/>
  <c r="T273" i="10"/>
  <c r="T274" i="10"/>
  <c r="T114" i="10"/>
  <c r="T115" i="10"/>
  <c r="T52" i="10"/>
  <c r="T275" i="10"/>
  <c r="T276" i="10"/>
  <c r="T116" i="10"/>
  <c r="T117" i="10"/>
  <c r="T277" i="10"/>
  <c r="T278" i="10"/>
  <c r="T279" i="10"/>
  <c r="T53" i="10"/>
  <c r="T280" i="10"/>
  <c r="T281" i="10"/>
  <c r="T282" i="10"/>
  <c r="T118" i="10"/>
  <c r="T54" i="10"/>
  <c r="T283" i="10"/>
  <c r="T284" i="10"/>
  <c r="T119" i="10"/>
  <c r="T285" i="10"/>
  <c r="T286" i="10"/>
  <c r="T120" i="10"/>
  <c r="T287" i="10"/>
  <c r="T288" i="10"/>
  <c r="T121" i="10"/>
  <c r="T289" i="10"/>
  <c r="T55" i="10"/>
  <c r="T290" i="10"/>
  <c r="T56" i="10"/>
  <c r="T291" i="10"/>
  <c r="T122" i="10"/>
  <c r="T292" i="10"/>
  <c r="T123" i="10"/>
  <c r="T293" i="10"/>
  <c r="T124" i="10"/>
  <c r="T294" i="10"/>
  <c r="T125" i="10"/>
  <c r="T295" i="10"/>
  <c r="T126" i="10"/>
  <c r="T57" i="10"/>
  <c r="T58" i="10"/>
  <c r="T59" i="10"/>
  <c r="T296" i="10"/>
  <c r="T297" i="10"/>
  <c r="T298" i="10"/>
  <c r="T299" i="10"/>
  <c r="T300" i="10"/>
  <c r="T60" i="10"/>
  <c r="T301" i="10"/>
  <c r="T302" i="10"/>
  <c r="T61" i="10"/>
  <c r="T303" i="10"/>
  <c r="T304" i="10"/>
  <c r="T62" i="10"/>
  <c r="T127" i="10"/>
  <c r="T128" i="10"/>
  <c r="T63" i="10"/>
  <c r="AR3" i="9"/>
  <c r="AS3" i="9"/>
  <c r="U31" i="12" s="1"/>
  <c r="AR4" i="9"/>
  <c r="AS4" i="9"/>
  <c r="AS2" i="9"/>
  <c r="AR2" i="9"/>
  <c r="R2" i="10"/>
  <c r="R3" i="10"/>
  <c r="R130" i="10"/>
  <c r="R131" i="10"/>
  <c r="R132" i="10"/>
  <c r="R4" i="10"/>
  <c r="R133" i="10"/>
  <c r="R64" i="10"/>
  <c r="R134" i="10"/>
  <c r="R135" i="10"/>
  <c r="R136" i="10"/>
  <c r="R65" i="10"/>
  <c r="R137" i="10"/>
  <c r="R138" i="10"/>
  <c r="R139" i="10"/>
  <c r="R140" i="10"/>
  <c r="R141" i="10"/>
  <c r="R142" i="10"/>
  <c r="R143" i="10"/>
  <c r="R144" i="10"/>
  <c r="R145" i="10"/>
  <c r="R146" i="10"/>
  <c r="R5" i="10"/>
  <c r="R6" i="10"/>
  <c r="R147" i="10"/>
  <c r="R148" i="10"/>
  <c r="R149" i="10"/>
  <c r="R150" i="10"/>
  <c r="R151" i="10"/>
  <c r="R7" i="10"/>
  <c r="R8" i="10"/>
  <c r="R152" i="10"/>
  <c r="R153" i="10"/>
  <c r="R154" i="10"/>
  <c r="R155" i="10"/>
  <c r="R156" i="10"/>
  <c r="R66" i="10"/>
  <c r="R67" i="10"/>
  <c r="R157" i="10"/>
  <c r="R9" i="10"/>
  <c r="R158" i="10"/>
  <c r="R10" i="10"/>
  <c r="R159" i="10"/>
  <c r="R160" i="10"/>
  <c r="R68" i="10"/>
  <c r="R161" i="10"/>
  <c r="R162" i="10"/>
  <c r="R69" i="10"/>
  <c r="R163" i="10"/>
  <c r="R70" i="10"/>
  <c r="R164" i="10"/>
  <c r="R71" i="10"/>
  <c r="R165" i="10"/>
  <c r="R72" i="10"/>
  <c r="R73" i="10"/>
  <c r="R74" i="10"/>
  <c r="R166" i="10"/>
  <c r="R75" i="10"/>
  <c r="R76" i="10"/>
  <c r="R167" i="10"/>
  <c r="R168" i="10"/>
  <c r="R11" i="10"/>
  <c r="R169" i="10"/>
  <c r="R77" i="10"/>
  <c r="R12" i="10"/>
  <c r="R170" i="10"/>
  <c r="R171" i="10"/>
  <c r="R172" i="10"/>
  <c r="R173" i="10"/>
  <c r="R174" i="10"/>
  <c r="R13" i="10"/>
  <c r="R14" i="10"/>
  <c r="R15" i="10"/>
  <c r="R78" i="10"/>
  <c r="R175" i="10"/>
  <c r="R79" i="10"/>
  <c r="R80" i="10"/>
  <c r="R176" i="10"/>
  <c r="R177" i="10"/>
  <c r="R178" i="10"/>
  <c r="R179" i="10"/>
  <c r="R180" i="10"/>
  <c r="R181" i="10"/>
  <c r="R182" i="10"/>
  <c r="R183" i="10"/>
  <c r="R184" i="10"/>
  <c r="R185" i="10"/>
  <c r="R186" i="10"/>
  <c r="R187" i="10"/>
  <c r="R188" i="10"/>
  <c r="R16" i="10"/>
  <c r="R17" i="10"/>
  <c r="R189" i="10"/>
  <c r="R190" i="10"/>
  <c r="R81" i="10"/>
  <c r="R82" i="10"/>
  <c r="R18" i="10"/>
  <c r="R83" i="10"/>
  <c r="R191" i="10"/>
  <c r="R192" i="10"/>
  <c r="R193" i="10"/>
  <c r="R84" i="10"/>
  <c r="R85" i="10"/>
  <c r="R19" i="10"/>
  <c r="R194" i="10"/>
  <c r="R86" i="10"/>
  <c r="R87" i="10"/>
  <c r="R88" i="10"/>
  <c r="R195" i="10"/>
  <c r="R196" i="10"/>
  <c r="R89" i="10"/>
  <c r="R197" i="10"/>
  <c r="R198" i="10"/>
  <c r="R90" i="10"/>
  <c r="R199" i="10"/>
  <c r="R200" i="10"/>
  <c r="R201" i="10"/>
  <c r="R20" i="10"/>
  <c r="R91" i="10"/>
  <c r="R21" i="10"/>
  <c r="R22" i="10"/>
  <c r="R202" i="10"/>
  <c r="R203" i="10"/>
  <c r="R92" i="10"/>
  <c r="R204" i="10"/>
  <c r="R23" i="10"/>
  <c r="R93" i="10"/>
  <c r="R205" i="10"/>
  <c r="R206" i="10"/>
  <c r="R207" i="10"/>
  <c r="R94" i="10"/>
  <c r="R208" i="10"/>
  <c r="R209" i="10"/>
  <c r="R210" i="10"/>
  <c r="R211" i="10"/>
  <c r="R212" i="10"/>
  <c r="R95" i="10"/>
  <c r="R213" i="10"/>
  <c r="R214" i="10"/>
  <c r="R215" i="10"/>
  <c r="R216" i="10"/>
  <c r="R217" i="10"/>
  <c r="R218" i="10"/>
  <c r="R219" i="10"/>
  <c r="R220" i="10"/>
  <c r="R24" i="10"/>
  <c r="R221" i="10"/>
  <c r="R222" i="10"/>
  <c r="R96" i="10"/>
  <c r="R223" i="10"/>
  <c r="R224" i="10"/>
  <c r="R225" i="10"/>
  <c r="R97" i="10"/>
  <c r="R98" i="10"/>
  <c r="R25" i="10"/>
  <c r="R226" i="10"/>
  <c r="R26" i="10"/>
  <c r="R27" i="10"/>
  <c r="R99" i="10"/>
  <c r="R227" i="10"/>
  <c r="R28" i="10"/>
  <c r="R228" i="10"/>
  <c r="R229" i="10"/>
  <c r="R29" i="10"/>
  <c r="R230" i="10"/>
  <c r="R30" i="10"/>
  <c r="R100" i="10"/>
  <c r="R231" i="10"/>
  <c r="R232" i="10"/>
  <c r="R101" i="10"/>
  <c r="R233" i="10"/>
  <c r="R234" i="10"/>
  <c r="R235" i="10"/>
  <c r="R31" i="10"/>
  <c r="R102" i="10"/>
  <c r="R32" i="10"/>
  <c r="R103" i="10"/>
  <c r="R104" i="10"/>
  <c r="R33" i="10"/>
  <c r="R236" i="10"/>
  <c r="R34" i="10"/>
  <c r="R35" i="10"/>
  <c r="R237" i="10"/>
  <c r="R238" i="10"/>
  <c r="R36" i="10"/>
  <c r="R239" i="10"/>
  <c r="R37" i="10"/>
  <c r="R105" i="10"/>
  <c r="R38" i="10"/>
  <c r="R240" i="10"/>
  <c r="R39" i="10"/>
  <c r="R40" i="10"/>
  <c r="R41" i="10"/>
  <c r="R241" i="10"/>
  <c r="R42" i="10"/>
  <c r="R106" i="10"/>
  <c r="R242" i="10"/>
  <c r="R243" i="10"/>
  <c r="R244" i="10"/>
  <c r="R245" i="10"/>
  <c r="R246" i="10"/>
  <c r="R107" i="10"/>
  <c r="R247" i="10"/>
  <c r="R248" i="10"/>
  <c r="R43" i="10"/>
  <c r="R44" i="10"/>
  <c r="R249" i="10"/>
  <c r="R250" i="10"/>
  <c r="R251" i="10"/>
  <c r="R252" i="10"/>
  <c r="R253" i="10"/>
  <c r="R254" i="10"/>
  <c r="R45" i="10"/>
  <c r="R108" i="10"/>
  <c r="R255" i="10"/>
  <c r="R256" i="10"/>
  <c r="R257" i="10"/>
  <c r="R46" i="10"/>
  <c r="R258" i="10"/>
  <c r="R259" i="10"/>
  <c r="R260" i="10"/>
  <c r="R261" i="10"/>
  <c r="R47" i="10"/>
  <c r="R48" i="10"/>
  <c r="R262" i="10"/>
  <c r="R263" i="10"/>
  <c r="R109" i="10"/>
  <c r="R110" i="10"/>
  <c r="R111" i="10"/>
  <c r="R264" i="10"/>
  <c r="R265" i="10"/>
  <c r="R49" i="10"/>
  <c r="R112" i="10"/>
  <c r="R113" i="10"/>
  <c r="R50" i="10"/>
  <c r="R266" i="10"/>
  <c r="R267" i="10"/>
  <c r="R268" i="10"/>
  <c r="R269" i="10"/>
  <c r="R270" i="10"/>
  <c r="R271" i="10"/>
  <c r="R272" i="10"/>
  <c r="R51" i="10"/>
  <c r="R273" i="10"/>
  <c r="R274" i="10"/>
  <c r="R114" i="10"/>
  <c r="R115" i="10"/>
  <c r="R52" i="10"/>
  <c r="R275" i="10"/>
  <c r="R276" i="10"/>
  <c r="R116" i="10"/>
  <c r="R117" i="10"/>
  <c r="R277" i="10"/>
  <c r="R278" i="10"/>
  <c r="R279" i="10"/>
  <c r="R53" i="10"/>
  <c r="R280" i="10"/>
  <c r="R281" i="10"/>
  <c r="R282" i="10"/>
  <c r="R118" i="10"/>
  <c r="R54" i="10"/>
  <c r="R283" i="10"/>
  <c r="R284" i="10"/>
  <c r="R119" i="10"/>
  <c r="R285" i="10"/>
  <c r="R286" i="10"/>
  <c r="R120" i="10"/>
  <c r="R287" i="10"/>
  <c r="R288" i="10"/>
  <c r="R121" i="10"/>
  <c r="R289" i="10"/>
  <c r="R55" i="10"/>
  <c r="R290" i="10"/>
  <c r="R56" i="10"/>
  <c r="R291" i="10"/>
  <c r="R122" i="10"/>
  <c r="R292" i="10"/>
  <c r="R123" i="10"/>
  <c r="R293" i="10"/>
  <c r="R124" i="10"/>
  <c r="R294" i="10"/>
  <c r="R125" i="10"/>
  <c r="R295" i="10"/>
  <c r="R126" i="10"/>
  <c r="R57" i="10"/>
  <c r="R58" i="10"/>
  <c r="R59" i="10"/>
  <c r="R296" i="10"/>
  <c r="R297" i="10"/>
  <c r="R298" i="10"/>
  <c r="R299" i="10"/>
  <c r="R300" i="10"/>
  <c r="R60" i="10"/>
  <c r="R301" i="10"/>
  <c r="R302" i="10"/>
  <c r="R61" i="10"/>
  <c r="R303" i="10"/>
  <c r="R304" i="10"/>
  <c r="R62" i="10"/>
  <c r="R127" i="10"/>
  <c r="R128" i="10"/>
  <c r="R63" i="10"/>
  <c r="R129" i="10"/>
  <c r="AN3" i="9"/>
  <c r="AO3" i="9"/>
  <c r="AN4" i="9"/>
  <c r="AO4" i="9"/>
  <c r="AN5" i="9"/>
  <c r="AO5" i="9"/>
  <c r="AN6" i="9"/>
  <c r="AO6" i="9"/>
  <c r="AN7" i="9"/>
  <c r="AO7" i="9"/>
  <c r="AN8" i="9"/>
  <c r="AO8" i="9"/>
  <c r="AN9" i="9"/>
  <c r="AO9" i="9"/>
  <c r="AN10" i="9"/>
  <c r="AO10" i="9"/>
  <c r="AO2" i="9"/>
  <c r="AN2" i="9"/>
  <c r="P2" i="10"/>
  <c r="P3" i="10"/>
  <c r="P130" i="10"/>
  <c r="P131" i="10"/>
  <c r="P132" i="10"/>
  <c r="P4" i="10"/>
  <c r="P133" i="10"/>
  <c r="P64" i="10"/>
  <c r="P134" i="10"/>
  <c r="P135" i="10"/>
  <c r="P136" i="10"/>
  <c r="P65" i="10"/>
  <c r="P137" i="10"/>
  <c r="P138" i="10"/>
  <c r="P139" i="10"/>
  <c r="P140" i="10"/>
  <c r="P141" i="10"/>
  <c r="P142" i="10"/>
  <c r="P143" i="10"/>
  <c r="P144" i="10"/>
  <c r="P145" i="10"/>
  <c r="P146" i="10"/>
  <c r="P5" i="10"/>
  <c r="P6" i="10"/>
  <c r="P147" i="10"/>
  <c r="P148" i="10"/>
  <c r="P149" i="10"/>
  <c r="P150" i="10"/>
  <c r="P151" i="10"/>
  <c r="P7" i="10"/>
  <c r="P8" i="10"/>
  <c r="P152" i="10"/>
  <c r="P153" i="10"/>
  <c r="P154" i="10"/>
  <c r="P155" i="10"/>
  <c r="P156" i="10"/>
  <c r="P66" i="10"/>
  <c r="P67" i="10"/>
  <c r="P157" i="10"/>
  <c r="P9" i="10"/>
  <c r="P158" i="10"/>
  <c r="P10" i="10"/>
  <c r="P159" i="10"/>
  <c r="P160" i="10"/>
  <c r="P68" i="10"/>
  <c r="P161" i="10"/>
  <c r="P162" i="10"/>
  <c r="P69" i="10"/>
  <c r="P163" i="10"/>
  <c r="P70" i="10"/>
  <c r="P164" i="10"/>
  <c r="P71" i="10"/>
  <c r="P165" i="10"/>
  <c r="P72" i="10"/>
  <c r="P73" i="10"/>
  <c r="P74" i="10"/>
  <c r="P166" i="10"/>
  <c r="P75" i="10"/>
  <c r="P76" i="10"/>
  <c r="P167" i="10"/>
  <c r="P168" i="10"/>
  <c r="P11" i="10"/>
  <c r="P169" i="10"/>
  <c r="P77" i="10"/>
  <c r="P12" i="10"/>
  <c r="P170" i="10"/>
  <c r="P171" i="10"/>
  <c r="P172" i="10"/>
  <c r="P173" i="10"/>
  <c r="P174" i="10"/>
  <c r="P13" i="10"/>
  <c r="P14" i="10"/>
  <c r="P15" i="10"/>
  <c r="P78" i="10"/>
  <c r="P175" i="10"/>
  <c r="P79" i="10"/>
  <c r="P80" i="10"/>
  <c r="P176" i="10"/>
  <c r="P177" i="10"/>
  <c r="P178" i="10"/>
  <c r="P179" i="10"/>
  <c r="P180" i="10"/>
  <c r="P181" i="10"/>
  <c r="P182" i="10"/>
  <c r="P183" i="10"/>
  <c r="P184" i="10"/>
  <c r="P185" i="10"/>
  <c r="P186" i="10"/>
  <c r="P187" i="10"/>
  <c r="P188" i="10"/>
  <c r="P16" i="10"/>
  <c r="P17" i="10"/>
  <c r="P189" i="10"/>
  <c r="P190" i="10"/>
  <c r="P81" i="10"/>
  <c r="P82" i="10"/>
  <c r="P18" i="10"/>
  <c r="P83" i="10"/>
  <c r="P191" i="10"/>
  <c r="P192" i="10"/>
  <c r="P193" i="10"/>
  <c r="P84" i="10"/>
  <c r="P85" i="10"/>
  <c r="P19" i="10"/>
  <c r="P194" i="10"/>
  <c r="P86" i="10"/>
  <c r="P87" i="10"/>
  <c r="P88" i="10"/>
  <c r="P195" i="10"/>
  <c r="P196" i="10"/>
  <c r="P89" i="10"/>
  <c r="P197" i="10"/>
  <c r="P198" i="10"/>
  <c r="P90" i="10"/>
  <c r="P199" i="10"/>
  <c r="P200" i="10"/>
  <c r="P201" i="10"/>
  <c r="P20" i="10"/>
  <c r="P91" i="10"/>
  <c r="P21" i="10"/>
  <c r="P22" i="10"/>
  <c r="P202" i="10"/>
  <c r="P203" i="10"/>
  <c r="P92" i="10"/>
  <c r="P204" i="10"/>
  <c r="P23" i="10"/>
  <c r="P93" i="10"/>
  <c r="P205" i="10"/>
  <c r="P206" i="10"/>
  <c r="P207" i="10"/>
  <c r="P94" i="10"/>
  <c r="P208" i="10"/>
  <c r="P209" i="10"/>
  <c r="P210" i="10"/>
  <c r="P211" i="10"/>
  <c r="P212" i="10"/>
  <c r="P95" i="10"/>
  <c r="P213" i="10"/>
  <c r="P214" i="10"/>
  <c r="P215" i="10"/>
  <c r="P216" i="10"/>
  <c r="P217" i="10"/>
  <c r="P218" i="10"/>
  <c r="P219" i="10"/>
  <c r="P220" i="10"/>
  <c r="P24" i="10"/>
  <c r="P221" i="10"/>
  <c r="P222" i="10"/>
  <c r="P96" i="10"/>
  <c r="P223" i="10"/>
  <c r="P224" i="10"/>
  <c r="P225" i="10"/>
  <c r="P97" i="10"/>
  <c r="P98" i="10"/>
  <c r="P25" i="10"/>
  <c r="P226" i="10"/>
  <c r="P26" i="10"/>
  <c r="P27" i="10"/>
  <c r="P99" i="10"/>
  <c r="P227" i="10"/>
  <c r="P28" i="10"/>
  <c r="P228" i="10"/>
  <c r="P229" i="10"/>
  <c r="P29" i="10"/>
  <c r="P230" i="10"/>
  <c r="P30" i="10"/>
  <c r="P100" i="10"/>
  <c r="P231" i="10"/>
  <c r="P232" i="10"/>
  <c r="P101" i="10"/>
  <c r="P233" i="10"/>
  <c r="P234" i="10"/>
  <c r="P235" i="10"/>
  <c r="P31" i="10"/>
  <c r="P102" i="10"/>
  <c r="P32" i="10"/>
  <c r="P103" i="10"/>
  <c r="P104" i="10"/>
  <c r="P33" i="10"/>
  <c r="P236" i="10"/>
  <c r="P34" i="10"/>
  <c r="P35" i="10"/>
  <c r="P237" i="10"/>
  <c r="P238" i="10"/>
  <c r="P36" i="10"/>
  <c r="P239" i="10"/>
  <c r="P37" i="10"/>
  <c r="P105" i="10"/>
  <c r="P38" i="10"/>
  <c r="P240" i="10"/>
  <c r="P39" i="10"/>
  <c r="P40" i="10"/>
  <c r="P41" i="10"/>
  <c r="P241" i="10"/>
  <c r="P42" i="10"/>
  <c r="P106" i="10"/>
  <c r="P242" i="10"/>
  <c r="P243" i="10"/>
  <c r="P244" i="10"/>
  <c r="P245" i="10"/>
  <c r="P246" i="10"/>
  <c r="P107" i="10"/>
  <c r="P247" i="10"/>
  <c r="P248" i="10"/>
  <c r="P43" i="10"/>
  <c r="P44" i="10"/>
  <c r="P249" i="10"/>
  <c r="P250" i="10"/>
  <c r="P251" i="10"/>
  <c r="P252" i="10"/>
  <c r="P253" i="10"/>
  <c r="P254" i="10"/>
  <c r="P45" i="10"/>
  <c r="P108" i="10"/>
  <c r="P255" i="10"/>
  <c r="P256" i="10"/>
  <c r="P257" i="10"/>
  <c r="P46" i="10"/>
  <c r="P258" i="10"/>
  <c r="P259" i="10"/>
  <c r="P260" i="10"/>
  <c r="P261" i="10"/>
  <c r="P47" i="10"/>
  <c r="P48" i="10"/>
  <c r="P262" i="10"/>
  <c r="P263" i="10"/>
  <c r="P109" i="10"/>
  <c r="P110" i="10"/>
  <c r="P111" i="10"/>
  <c r="P264" i="10"/>
  <c r="P265" i="10"/>
  <c r="P49" i="10"/>
  <c r="P112" i="10"/>
  <c r="P113" i="10"/>
  <c r="P50" i="10"/>
  <c r="P266" i="10"/>
  <c r="P267" i="10"/>
  <c r="P268" i="10"/>
  <c r="P269" i="10"/>
  <c r="P270" i="10"/>
  <c r="P271" i="10"/>
  <c r="P272" i="10"/>
  <c r="P51" i="10"/>
  <c r="P273" i="10"/>
  <c r="P274" i="10"/>
  <c r="P114" i="10"/>
  <c r="P115" i="10"/>
  <c r="P52" i="10"/>
  <c r="P275" i="10"/>
  <c r="P276" i="10"/>
  <c r="P116" i="10"/>
  <c r="P117" i="10"/>
  <c r="P277" i="10"/>
  <c r="P278" i="10"/>
  <c r="P279" i="10"/>
  <c r="P53" i="10"/>
  <c r="P280" i="10"/>
  <c r="P281" i="10"/>
  <c r="P282" i="10"/>
  <c r="P118" i="10"/>
  <c r="P54" i="10"/>
  <c r="P283" i="10"/>
  <c r="P284" i="10"/>
  <c r="P119" i="10"/>
  <c r="P285" i="10"/>
  <c r="P286" i="10"/>
  <c r="P120" i="10"/>
  <c r="P287" i="10"/>
  <c r="P288" i="10"/>
  <c r="P121" i="10"/>
  <c r="P289" i="10"/>
  <c r="P55" i="10"/>
  <c r="P290" i="10"/>
  <c r="P56" i="10"/>
  <c r="P291" i="10"/>
  <c r="P122" i="10"/>
  <c r="P292" i="10"/>
  <c r="P123" i="10"/>
  <c r="P293" i="10"/>
  <c r="P124" i="10"/>
  <c r="P294" i="10"/>
  <c r="P125" i="10"/>
  <c r="P295" i="10"/>
  <c r="P126" i="10"/>
  <c r="P57" i="10"/>
  <c r="P58" i="10"/>
  <c r="P59" i="10"/>
  <c r="P296" i="10"/>
  <c r="P297" i="10"/>
  <c r="P298" i="10"/>
  <c r="P299" i="10"/>
  <c r="P300" i="10"/>
  <c r="P60" i="10"/>
  <c r="P301" i="10"/>
  <c r="P302" i="10"/>
  <c r="P61" i="10"/>
  <c r="P303" i="10"/>
  <c r="P304" i="10"/>
  <c r="P62" i="10"/>
  <c r="P127" i="10"/>
  <c r="P128" i="10"/>
  <c r="P63" i="10"/>
  <c r="AJ3" i="9"/>
  <c r="AK3" i="9"/>
  <c r="Q128" i="12" s="1"/>
  <c r="AK2" i="9"/>
  <c r="Q137" i="12" s="1"/>
  <c r="AJ2" i="9"/>
  <c r="N2" i="10"/>
  <c r="N3" i="10"/>
  <c r="N130" i="10"/>
  <c r="N131" i="10"/>
  <c r="N132" i="10"/>
  <c r="N4" i="10"/>
  <c r="N133" i="10"/>
  <c r="N64" i="10"/>
  <c r="N134" i="10"/>
  <c r="N135" i="10"/>
  <c r="N136" i="10"/>
  <c r="N65" i="10"/>
  <c r="N137" i="10"/>
  <c r="N138" i="10"/>
  <c r="N139" i="10"/>
  <c r="N140" i="10"/>
  <c r="N141" i="10"/>
  <c r="N142" i="10"/>
  <c r="N143" i="10"/>
  <c r="N144" i="10"/>
  <c r="N145" i="10"/>
  <c r="N146" i="10"/>
  <c r="N5" i="10"/>
  <c r="N6" i="10"/>
  <c r="N147" i="10"/>
  <c r="N148" i="10"/>
  <c r="N149" i="10"/>
  <c r="N150" i="10"/>
  <c r="N151" i="10"/>
  <c r="N7" i="10"/>
  <c r="N8" i="10"/>
  <c r="N152" i="10"/>
  <c r="N153" i="10"/>
  <c r="N154" i="10"/>
  <c r="N155" i="10"/>
  <c r="N156" i="10"/>
  <c r="N66" i="10"/>
  <c r="N67" i="10"/>
  <c r="N157" i="10"/>
  <c r="N9" i="10"/>
  <c r="N158" i="10"/>
  <c r="N10" i="10"/>
  <c r="N159" i="10"/>
  <c r="N160" i="10"/>
  <c r="N68" i="10"/>
  <c r="N161" i="10"/>
  <c r="N162" i="10"/>
  <c r="N69" i="10"/>
  <c r="N163" i="10"/>
  <c r="N70" i="10"/>
  <c r="N164" i="10"/>
  <c r="N71" i="10"/>
  <c r="N165" i="10"/>
  <c r="N72" i="10"/>
  <c r="N73" i="10"/>
  <c r="N74" i="10"/>
  <c r="N166" i="10"/>
  <c r="N75" i="10"/>
  <c r="N76" i="10"/>
  <c r="N167" i="10"/>
  <c r="N168" i="10"/>
  <c r="N11" i="10"/>
  <c r="N169" i="10"/>
  <c r="N77" i="10"/>
  <c r="N12" i="10"/>
  <c r="N170" i="10"/>
  <c r="N171" i="10"/>
  <c r="N172" i="10"/>
  <c r="N173" i="10"/>
  <c r="N174" i="10"/>
  <c r="N13" i="10"/>
  <c r="N14" i="10"/>
  <c r="N15" i="10"/>
  <c r="N78" i="10"/>
  <c r="N175" i="10"/>
  <c r="N79" i="10"/>
  <c r="N80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6" i="10"/>
  <c r="N17" i="10"/>
  <c r="N189" i="10"/>
  <c r="N190" i="10"/>
  <c r="N81" i="10"/>
  <c r="N82" i="10"/>
  <c r="N18" i="10"/>
  <c r="N83" i="10"/>
  <c r="N191" i="10"/>
  <c r="N192" i="10"/>
  <c r="N193" i="10"/>
  <c r="N84" i="10"/>
  <c r="N85" i="10"/>
  <c r="N19" i="10"/>
  <c r="N194" i="10"/>
  <c r="N86" i="10"/>
  <c r="N87" i="10"/>
  <c r="N88" i="10"/>
  <c r="N195" i="10"/>
  <c r="N196" i="10"/>
  <c r="N89" i="10"/>
  <c r="N197" i="10"/>
  <c r="N198" i="10"/>
  <c r="N90" i="10"/>
  <c r="N199" i="10"/>
  <c r="N200" i="10"/>
  <c r="N201" i="10"/>
  <c r="N20" i="10"/>
  <c r="N91" i="10"/>
  <c r="N21" i="10"/>
  <c r="N22" i="10"/>
  <c r="N202" i="10"/>
  <c r="N203" i="10"/>
  <c r="N92" i="10"/>
  <c r="N204" i="10"/>
  <c r="N23" i="10"/>
  <c r="N93" i="10"/>
  <c r="N205" i="10"/>
  <c r="N206" i="10"/>
  <c r="N207" i="10"/>
  <c r="N94" i="10"/>
  <c r="N208" i="10"/>
  <c r="N209" i="10"/>
  <c r="N210" i="10"/>
  <c r="N211" i="10"/>
  <c r="N212" i="10"/>
  <c r="N95" i="10"/>
  <c r="N213" i="10"/>
  <c r="N214" i="10"/>
  <c r="N215" i="10"/>
  <c r="N216" i="10"/>
  <c r="N217" i="10"/>
  <c r="N218" i="10"/>
  <c r="N219" i="10"/>
  <c r="N220" i="10"/>
  <c r="N24" i="10"/>
  <c r="N221" i="10"/>
  <c r="N222" i="10"/>
  <c r="N96" i="10"/>
  <c r="N223" i="10"/>
  <c r="N224" i="10"/>
  <c r="N225" i="10"/>
  <c r="N97" i="10"/>
  <c r="N98" i="10"/>
  <c r="N25" i="10"/>
  <c r="N226" i="10"/>
  <c r="N26" i="10"/>
  <c r="N27" i="10"/>
  <c r="N99" i="10"/>
  <c r="N227" i="10"/>
  <c r="N28" i="10"/>
  <c r="N228" i="10"/>
  <c r="N229" i="10"/>
  <c r="N29" i="10"/>
  <c r="N230" i="10"/>
  <c r="N30" i="10"/>
  <c r="N100" i="10"/>
  <c r="N231" i="10"/>
  <c r="N232" i="10"/>
  <c r="N101" i="10"/>
  <c r="N233" i="10"/>
  <c r="N234" i="10"/>
  <c r="N235" i="10"/>
  <c r="N31" i="10"/>
  <c r="N102" i="10"/>
  <c r="N32" i="10"/>
  <c r="N103" i="10"/>
  <c r="N104" i="10"/>
  <c r="N33" i="10"/>
  <c r="N236" i="10"/>
  <c r="N34" i="10"/>
  <c r="N35" i="10"/>
  <c r="N237" i="10"/>
  <c r="N238" i="10"/>
  <c r="N36" i="10"/>
  <c r="N239" i="10"/>
  <c r="N37" i="10"/>
  <c r="N105" i="10"/>
  <c r="N38" i="10"/>
  <c r="N240" i="10"/>
  <c r="N39" i="10"/>
  <c r="N40" i="10"/>
  <c r="N41" i="10"/>
  <c r="N241" i="10"/>
  <c r="N42" i="10"/>
  <c r="N106" i="10"/>
  <c r="N242" i="10"/>
  <c r="N243" i="10"/>
  <c r="N244" i="10"/>
  <c r="N245" i="10"/>
  <c r="N246" i="10"/>
  <c r="N107" i="10"/>
  <c r="N247" i="10"/>
  <c r="N248" i="10"/>
  <c r="N43" i="10"/>
  <c r="N44" i="10"/>
  <c r="N249" i="10"/>
  <c r="N250" i="10"/>
  <c r="N251" i="10"/>
  <c r="N252" i="10"/>
  <c r="N253" i="10"/>
  <c r="N254" i="10"/>
  <c r="N45" i="10"/>
  <c r="N108" i="10"/>
  <c r="N255" i="10"/>
  <c r="N256" i="10"/>
  <c r="N257" i="10"/>
  <c r="N46" i="10"/>
  <c r="N258" i="10"/>
  <c r="N259" i="10"/>
  <c r="N260" i="10"/>
  <c r="N261" i="10"/>
  <c r="N47" i="10"/>
  <c r="N48" i="10"/>
  <c r="N262" i="10"/>
  <c r="N263" i="10"/>
  <c r="N109" i="10"/>
  <c r="N110" i="10"/>
  <c r="N111" i="10"/>
  <c r="N264" i="10"/>
  <c r="N265" i="10"/>
  <c r="N49" i="10"/>
  <c r="N112" i="10"/>
  <c r="N113" i="10"/>
  <c r="N50" i="10"/>
  <c r="N266" i="10"/>
  <c r="N267" i="10"/>
  <c r="N268" i="10"/>
  <c r="N269" i="10"/>
  <c r="N270" i="10"/>
  <c r="N271" i="10"/>
  <c r="N272" i="10"/>
  <c r="N51" i="10"/>
  <c r="N273" i="10"/>
  <c r="N274" i="10"/>
  <c r="N114" i="10"/>
  <c r="N115" i="10"/>
  <c r="N52" i="10"/>
  <c r="N275" i="10"/>
  <c r="N276" i="10"/>
  <c r="N116" i="10"/>
  <c r="N117" i="10"/>
  <c r="N277" i="10"/>
  <c r="N278" i="10"/>
  <c r="N279" i="10"/>
  <c r="N53" i="10"/>
  <c r="N280" i="10"/>
  <c r="N281" i="10"/>
  <c r="N282" i="10"/>
  <c r="N118" i="10"/>
  <c r="N54" i="10"/>
  <c r="N283" i="10"/>
  <c r="N284" i="10"/>
  <c r="N119" i="10"/>
  <c r="N285" i="10"/>
  <c r="N286" i="10"/>
  <c r="N120" i="10"/>
  <c r="N287" i="10"/>
  <c r="N288" i="10"/>
  <c r="N121" i="10"/>
  <c r="N289" i="10"/>
  <c r="N55" i="10"/>
  <c r="N290" i="10"/>
  <c r="N56" i="10"/>
  <c r="N291" i="10"/>
  <c r="N122" i="10"/>
  <c r="N292" i="10"/>
  <c r="N123" i="10"/>
  <c r="N293" i="10"/>
  <c r="N124" i="10"/>
  <c r="N294" i="10"/>
  <c r="N125" i="10"/>
  <c r="N295" i="10"/>
  <c r="N126" i="10"/>
  <c r="N57" i="10"/>
  <c r="N58" i="10"/>
  <c r="N59" i="10"/>
  <c r="N296" i="10"/>
  <c r="N297" i="10"/>
  <c r="N298" i="10"/>
  <c r="N299" i="10"/>
  <c r="N300" i="10"/>
  <c r="N60" i="10"/>
  <c r="N301" i="10"/>
  <c r="N302" i="10"/>
  <c r="N61" i="10"/>
  <c r="N303" i="10"/>
  <c r="N304" i="10"/>
  <c r="N62" i="10"/>
  <c r="N127" i="10"/>
  <c r="N128" i="10"/>
  <c r="N63" i="10"/>
  <c r="AF3" i="9"/>
  <c r="AG3" i="9"/>
  <c r="AF4" i="9"/>
  <c r="AG4" i="9"/>
  <c r="AF5" i="9"/>
  <c r="AG5" i="9"/>
  <c r="AF6" i="9"/>
  <c r="AG6" i="9"/>
  <c r="AF7" i="9"/>
  <c r="AG7" i="9"/>
  <c r="AF8" i="9"/>
  <c r="AG8" i="9"/>
  <c r="AF9" i="9"/>
  <c r="AG9" i="9"/>
  <c r="AF10" i="9"/>
  <c r="AG10" i="9"/>
  <c r="AF11" i="9"/>
  <c r="AG11" i="9"/>
  <c r="AF12" i="9"/>
  <c r="AG12" i="9"/>
  <c r="AE13" i="9"/>
  <c r="AF13" i="9"/>
  <c r="AE14" i="9"/>
  <c r="AF14" i="9"/>
  <c r="AE15" i="9"/>
  <c r="AF15" i="9"/>
  <c r="O134" i="12" s="1"/>
  <c r="AG2" i="9"/>
  <c r="AF2" i="9"/>
  <c r="L2" i="10"/>
  <c r="L3" i="10"/>
  <c r="L130" i="10"/>
  <c r="L131" i="10"/>
  <c r="L132" i="10"/>
  <c r="L4" i="10"/>
  <c r="L133" i="10"/>
  <c r="L64" i="10"/>
  <c r="L134" i="10"/>
  <c r="L135" i="10"/>
  <c r="L136" i="10"/>
  <c r="L65" i="10"/>
  <c r="L137" i="10"/>
  <c r="L138" i="10"/>
  <c r="L139" i="10"/>
  <c r="L140" i="10"/>
  <c r="L141" i="10"/>
  <c r="L142" i="10"/>
  <c r="L143" i="10"/>
  <c r="L144" i="10"/>
  <c r="L145" i="10"/>
  <c r="L146" i="10"/>
  <c r="L5" i="10"/>
  <c r="L6" i="10"/>
  <c r="L147" i="10"/>
  <c r="L148" i="10"/>
  <c r="L149" i="10"/>
  <c r="L150" i="10"/>
  <c r="L151" i="10"/>
  <c r="L7" i="10"/>
  <c r="L8" i="10"/>
  <c r="L152" i="10"/>
  <c r="L153" i="10"/>
  <c r="L154" i="10"/>
  <c r="L155" i="10"/>
  <c r="L156" i="10"/>
  <c r="L66" i="10"/>
  <c r="L67" i="10"/>
  <c r="L157" i="10"/>
  <c r="L9" i="10"/>
  <c r="L158" i="10"/>
  <c r="L10" i="10"/>
  <c r="L159" i="10"/>
  <c r="L160" i="10"/>
  <c r="L68" i="10"/>
  <c r="L161" i="10"/>
  <c r="L162" i="10"/>
  <c r="L69" i="10"/>
  <c r="L163" i="10"/>
  <c r="L70" i="10"/>
  <c r="L164" i="10"/>
  <c r="L71" i="10"/>
  <c r="L165" i="10"/>
  <c r="L72" i="10"/>
  <c r="L73" i="10"/>
  <c r="L74" i="10"/>
  <c r="L166" i="10"/>
  <c r="L75" i="10"/>
  <c r="L76" i="10"/>
  <c r="L167" i="10"/>
  <c r="L168" i="10"/>
  <c r="L11" i="10"/>
  <c r="L169" i="10"/>
  <c r="L77" i="10"/>
  <c r="L12" i="10"/>
  <c r="L170" i="10"/>
  <c r="L171" i="10"/>
  <c r="L172" i="10"/>
  <c r="L173" i="10"/>
  <c r="L174" i="10"/>
  <c r="L13" i="10"/>
  <c r="L14" i="10"/>
  <c r="L15" i="10"/>
  <c r="L78" i="10"/>
  <c r="L175" i="10"/>
  <c r="L79" i="10"/>
  <c r="L80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6" i="10"/>
  <c r="L17" i="10"/>
  <c r="L189" i="10"/>
  <c r="L190" i="10"/>
  <c r="L81" i="10"/>
  <c r="L82" i="10"/>
  <c r="L18" i="10"/>
  <c r="L83" i="10"/>
  <c r="L191" i="10"/>
  <c r="L192" i="10"/>
  <c r="L193" i="10"/>
  <c r="L84" i="10"/>
  <c r="L85" i="10"/>
  <c r="L19" i="10"/>
  <c r="L194" i="10"/>
  <c r="L86" i="10"/>
  <c r="L87" i="10"/>
  <c r="L88" i="10"/>
  <c r="L195" i="10"/>
  <c r="L196" i="10"/>
  <c r="L89" i="10"/>
  <c r="L197" i="10"/>
  <c r="L198" i="10"/>
  <c r="L90" i="10"/>
  <c r="L199" i="10"/>
  <c r="L200" i="10"/>
  <c r="L201" i="10"/>
  <c r="L20" i="10"/>
  <c r="L91" i="10"/>
  <c r="L21" i="10"/>
  <c r="L22" i="10"/>
  <c r="L202" i="10"/>
  <c r="L203" i="10"/>
  <c r="L92" i="10"/>
  <c r="L204" i="10"/>
  <c r="L23" i="10"/>
  <c r="L93" i="10"/>
  <c r="L205" i="10"/>
  <c r="L206" i="10"/>
  <c r="L207" i="10"/>
  <c r="L94" i="10"/>
  <c r="L208" i="10"/>
  <c r="L209" i="10"/>
  <c r="L210" i="10"/>
  <c r="L211" i="10"/>
  <c r="L212" i="10"/>
  <c r="L95" i="10"/>
  <c r="L213" i="10"/>
  <c r="L214" i="10"/>
  <c r="L215" i="10"/>
  <c r="L216" i="10"/>
  <c r="L217" i="10"/>
  <c r="L218" i="10"/>
  <c r="L219" i="10"/>
  <c r="L220" i="10"/>
  <c r="L24" i="10"/>
  <c r="L221" i="10"/>
  <c r="L222" i="10"/>
  <c r="L96" i="10"/>
  <c r="L223" i="10"/>
  <c r="L224" i="10"/>
  <c r="L225" i="10"/>
  <c r="L97" i="10"/>
  <c r="L98" i="10"/>
  <c r="L25" i="10"/>
  <c r="L226" i="10"/>
  <c r="L26" i="10"/>
  <c r="L27" i="10"/>
  <c r="L99" i="10"/>
  <c r="L227" i="10"/>
  <c r="L28" i="10"/>
  <c r="L228" i="10"/>
  <c r="L229" i="10"/>
  <c r="L29" i="10"/>
  <c r="L230" i="10"/>
  <c r="L30" i="10"/>
  <c r="L100" i="10"/>
  <c r="L231" i="10"/>
  <c r="L232" i="10"/>
  <c r="L101" i="10"/>
  <c r="L233" i="10"/>
  <c r="L234" i="10"/>
  <c r="L235" i="10"/>
  <c r="L31" i="10"/>
  <c r="L102" i="10"/>
  <c r="L32" i="10"/>
  <c r="L103" i="10"/>
  <c r="L104" i="10"/>
  <c r="L33" i="10"/>
  <c r="L236" i="10"/>
  <c r="L34" i="10"/>
  <c r="L35" i="10"/>
  <c r="L237" i="10"/>
  <c r="L238" i="10"/>
  <c r="L36" i="10"/>
  <c r="L239" i="10"/>
  <c r="L37" i="10"/>
  <c r="L105" i="10"/>
  <c r="L38" i="10"/>
  <c r="L240" i="10"/>
  <c r="L39" i="10"/>
  <c r="L40" i="10"/>
  <c r="L41" i="10"/>
  <c r="L241" i="10"/>
  <c r="L42" i="10"/>
  <c r="L106" i="10"/>
  <c r="L242" i="10"/>
  <c r="L243" i="10"/>
  <c r="L244" i="10"/>
  <c r="L245" i="10"/>
  <c r="L246" i="10"/>
  <c r="L107" i="10"/>
  <c r="L247" i="10"/>
  <c r="L248" i="10"/>
  <c r="L43" i="10"/>
  <c r="L44" i="10"/>
  <c r="L249" i="10"/>
  <c r="L250" i="10"/>
  <c r="L251" i="10"/>
  <c r="L252" i="10"/>
  <c r="L253" i="10"/>
  <c r="L254" i="10"/>
  <c r="L45" i="10"/>
  <c r="L108" i="10"/>
  <c r="L255" i="10"/>
  <c r="L256" i="10"/>
  <c r="L257" i="10"/>
  <c r="L46" i="10"/>
  <c r="L258" i="10"/>
  <c r="L259" i="10"/>
  <c r="L260" i="10"/>
  <c r="L261" i="10"/>
  <c r="L47" i="10"/>
  <c r="L48" i="10"/>
  <c r="L262" i="10"/>
  <c r="L263" i="10"/>
  <c r="L109" i="10"/>
  <c r="L110" i="10"/>
  <c r="L111" i="10"/>
  <c r="L264" i="10"/>
  <c r="L265" i="10"/>
  <c r="L49" i="10"/>
  <c r="L112" i="10"/>
  <c r="L113" i="10"/>
  <c r="L50" i="10"/>
  <c r="L266" i="10"/>
  <c r="L267" i="10"/>
  <c r="L268" i="10"/>
  <c r="L269" i="10"/>
  <c r="L270" i="10"/>
  <c r="L271" i="10"/>
  <c r="L272" i="10"/>
  <c r="L51" i="10"/>
  <c r="L273" i="10"/>
  <c r="L274" i="10"/>
  <c r="L114" i="10"/>
  <c r="L115" i="10"/>
  <c r="L52" i="10"/>
  <c r="L275" i="10"/>
  <c r="L276" i="10"/>
  <c r="L116" i="10"/>
  <c r="L117" i="10"/>
  <c r="L277" i="10"/>
  <c r="L278" i="10"/>
  <c r="L279" i="10"/>
  <c r="L53" i="10"/>
  <c r="L280" i="10"/>
  <c r="L281" i="10"/>
  <c r="L282" i="10"/>
  <c r="L118" i="10"/>
  <c r="L54" i="10"/>
  <c r="L283" i="10"/>
  <c r="L284" i="10"/>
  <c r="L119" i="10"/>
  <c r="L285" i="10"/>
  <c r="L286" i="10"/>
  <c r="L120" i="10"/>
  <c r="L287" i="10"/>
  <c r="L288" i="10"/>
  <c r="L121" i="10"/>
  <c r="L289" i="10"/>
  <c r="L55" i="10"/>
  <c r="L290" i="10"/>
  <c r="L56" i="10"/>
  <c r="L291" i="10"/>
  <c r="L122" i="10"/>
  <c r="L292" i="10"/>
  <c r="L123" i="10"/>
  <c r="L293" i="10"/>
  <c r="L124" i="10"/>
  <c r="L294" i="10"/>
  <c r="L125" i="10"/>
  <c r="L295" i="10"/>
  <c r="L126" i="10"/>
  <c r="L57" i="10"/>
  <c r="L58" i="10"/>
  <c r="L59" i="10"/>
  <c r="L296" i="10"/>
  <c r="L297" i="10"/>
  <c r="L298" i="10"/>
  <c r="L299" i="10"/>
  <c r="L300" i="10"/>
  <c r="L60" i="10"/>
  <c r="L301" i="10"/>
  <c r="L302" i="10"/>
  <c r="L61" i="10"/>
  <c r="L303" i="10"/>
  <c r="L304" i="10"/>
  <c r="L62" i="10"/>
  <c r="L127" i="10"/>
  <c r="L128" i="10"/>
  <c r="L63" i="10"/>
  <c r="AB3" i="9"/>
  <c r="AC3" i="9"/>
  <c r="AB4" i="9"/>
  <c r="AC4" i="9"/>
  <c r="M13" i="12" s="1"/>
  <c r="AC2" i="9"/>
  <c r="AB2" i="9"/>
  <c r="X3" i="9"/>
  <c r="Y3" i="9"/>
  <c r="Y2" i="9"/>
  <c r="X2" i="9"/>
  <c r="I2" i="10"/>
  <c r="I3" i="10"/>
  <c r="I130" i="10"/>
  <c r="I131" i="10"/>
  <c r="I132" i="10"/>
  <c r="I4" i="10"/>
  <c r="I133" i="10"/>
  <c r="I64" i="10"/>
  <c r="I134" i="10"/>
  <c r="I135" i="10"/>
  <c r="I136" i="10"/>
  <c r="I65" i="10"/>
  <c r="I137" i="10"/>
  <c r="I138" i="10"/>
  <c r="I139" i="10"/>
  <c r="I140" i="10"/>
  <c r="I141" i="10"/>
  <c r="I142" i="10"/>
  <c r="I143" i="10"/>
  <c r="I144" i="10"/>
  <c r="I145" i="10"/>
  <c r="I146" i="10"/>
  <c r="I5" i="10"/>
  <c r="I6" i="10"/>
  <c r="I147" i="10"/>
  <c r="I148" i="10"/>
  <c r="I149" i="10"/>
  <c r="I150" i="10"/>
  <c r="I151" i="10"/>
  <c r="I7" i="10"/>
  <c r="I8" i="10"/>
  <c r="I152" i="10"/>
  <c r="I153" i="10"/>
  <c r="I154" i="10"/>
  <c r="I155" i="10"/>
  <c r="I156" i="10"/>
  <c r="I66" i="10"/>
  <c r="I67" i="10"/>
  <c r="I157" i="10"/>
  <c r="I9" i="10"/>
  <c r="I158" i="10"/>
  <c r="I10" i="10"/>
  <c r="I159" i="10"/>
  <c r="I160" i="10"/>
  <c r="I68" i="10"/>
  <c r="I161" i="10"/>
  <c r="I162" i="10"/>
  <c r="I69" i="10"/>
  <c r="I163" i="10"/>
  <c r="I70" i="10"/>
  <c r="I164" i="10"/>
  <c r="I71" i="10"/>
  <c r="I165" i="10"/>
  <c r="I72" i="10"/>
  <c r="I73" i="10"/>
  <c r="I74" i="10"/>
  <c r="I166" i="10"/>
  <c r="I75" i="10"/>
  <c r="I76" i="10"/>
  <c r="I167" i="10"/>
  <c r="I168" i="10"/>
  <c r="I11" i="10"/>
  <c r="I169" i="10"/>
  <c r="I77" i="10"/>
  <c r="I12" i="10"/>
  <c r="I170" i="10"/>
  <c r="I171" i="10"/>
  <c r="I172" i="10"/>
  <c r="I173" i="10"/>
  <c r="I174" i="10"/>
  <c r="I13" i="10"/>
  <c r="I14" i="10"/>
  <c r="I15" i="10"/>
  <c r="I78" i="10"/>
  <c r="I175" i="10"/>
  <c r="I79" i="10"/>
  <c r="I80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6" i="10"/>
  <c r="I17" i="10"/>
  <c r="I189" i="10"/>
  <c r="I190" i="10"/>
  <c r="I81" i="10"/>
  <c r="I82" i="10"/>
  <c r="I18" i="10"/>
  <c r="I83" i="10"/>
  <c r="I191" i="10"/>
  <c r="I192" i="10"/>
  <c r="I193" i="10"/>
  <c r="I84" i="10"/>
  <c r="I85" i="10"/>
  <c r="I19" i="10"/>
  <c r="I194" i="10"/>
  <c r="I86" i="10"/>
  <c r="I87" i="10"/>
  <c r="I88" i="10"/>
  <c r="I195" i="10"/>
  <c r="I196" i="10"/>
  <c r="I89" i="10"/>
  <c r="I197" i="10"/>
  <c r="I198" i="10"/>
  <c r="I90" i="10"/>
  <c r="I199" i="10"/>
  <c r="I200" i="10"/>
  <c r="I201" i="10"/>
  <c r="I20" i="10"/>
  <c r="I91" i="10"/>
  <c r="I21" i="10"/>
  <c r="I22" i="10"/>
  <c r="I202" i="10"/>
  <c r="I203" i="10"/>
  <c r="I92" i="10"/>
  <c r="I204" i="10"/>
  <c r="I23" i="10"/>
  <c r="I93" i="10"/>
  <c r="I205" i="10"/>
  <c r="I206" i="10"/>
  <c r="I207" i="10"/>
  <c r="I94" i="10"/>
  <c r="I208" i="10"/>
  <c r="I209" i="10"/>
  <c r="I210" i="10"/>
  <c r="I211" i="10"/>
  <c r="I212" i="10"/>
  <c r="I95" i="10"/>
  <c r="I213" i="10"/>
  <c r="I214" i="10"/>
  <c r="I215" i="10"/>
  <c r="I216" i="10"/>
  <c r="I217" i="10"/>
  <c r="I218" i="10"/>
  <c r="I219" i="10"/>
  <c r="I220" i="10"/>
  <c r="I24" i="10"/>
  <c r="I221" i="10"/>
  <c r="I222" i="10"/>
  <c r="I96" i="10"/>
  <c r="I223" i="10"/>
  <c r="I224" i="10"/>
  <c r="I225" i="10"/>
  <c r="I97" i="10"/>
  <c r="I98" i="10"/>
  <c r="I25" i="10"/>
  <c r="I226" i="10"/>
  <c r="I26" i="10"/>
  <c r="I27" i="10"/>
  <c r="I99" i="10"/>
  <c r="I227" i="10"/>
  <c r="I28" i="10"/>
  <c r="I228" i="10"/>
  <c r="I229" i="10"/>
  <c r="I29" i="10"/>
  <c r="I230" i="10"/>
  <c r="I30" i="10"/>
  <c r="I100" i="10"/>
  <c r="I231" i="10"/>
  <c r="I232" i="10"/>
  <c r="I101" i="10"/>
  <c r="I233" i="10"/>
  <c r="I234" i="10"/>
  <c r="I235" i="10"/>
  <c r="I31" i="10"/>
  <c r="I102" i="10"/>
  <c r="I32" i="10"/>
  <c r="I103" i="10"/>
  <c r="I104" i="10"/>
  <c r="I33" i="10"/>
  <c r="I236" i="10"/>
  <c r="I34" i="10"/>
  <c r="I35" i="10"/>
  <c r="I237" i="10"/>
  <c r="I238" i="10"/>
  <c r="I36" i="10"/>
  <c r="I239" i="10"/>
  <c r="I37" i="10"/>
  <c r="I105" i="10"/>
  <c r="I38" i="10"/>
  <c r="I240" i="10"/>
  <c r="I39" i="10"/>
  <c r="I40" i="10"/>
  <c r="I41" i="10"/>
  <c r="I241" i="10"/>
  <c r="I42" i="10"/>
  <c r="I106" i="10"/>
  <c r="I242" i="10"/>
  <c r="I243" i="10"/>
  <c r="I244" i="10"/>
  <c r="I245" i="10"/>
  <c r="I246" i="10"/>
  <c r="I107" i="10"/>
  <c r="I247" i="10"/>
  <c r="I248" i="10"/>
  <c r="I43" i="10"/>
  <c r="I44" i="10"/>
  <c r="I249" i="10"/>
  <c r="I250" i="10"/>
  <c r="I251" i="10"/>
  <c r="I252" i="10"/>
  <c r="I253" i="10"/>
  <c r="I254" i="10"/>
  <c r="I45" i="10"/>
  <c r="I108" i="10"/>
  <c r="I255" i="10"/>
  <c r="I256" i="10"/>
  <c r="I257" i="10"/>
  <c r="I46" i="10"/>
  <c r="I258" i="10"/>
  <c r="I259" i="10"/>
  <c r="I260" i="10"/>
  <c r="I261" i="10"/>
  <c r="I47" i="10"/>
  <c r="I48" i="10"/>
  <c r="I262" i="10"/>
  <c r="I263" i="10"/>
  <c r="I109" i="10"/>
  <c r="I110" i="10"/>
  <c r="I111" i="10"/>
  <c r="I264" i="10"/>
  <c r="I265" i="10"/>
  <c r="I49" i="10"/>
  <c r="I112" i="10"/>
  <c r="I113" i="10"/>
  <c r="I50" i="10"/>
  <c r="I266" i="10"/>
  <c r="I267" i="10"/>
  <c r="I268" i="10"/>
  <c r="I269" i="10"/>
  <c r="I270" i="10"/>
  <c r="I271" i="10"/>
  <c r="I272" i="10"/>
  <c r="I51" i="10"/>
  <c r="I273" i="10"/>
  <c r="I274" i="10"/>
  <c r="I114" i="10"/>
  <c r="I115" i="10"/>
  <c r="I52" i="10"/>
  <c r="I275" i="10"/>
  <c r="I276" i="10"/>
  <c r="I116" i="10"/>
  <c r="I117" i="10"/>
  <c r="I277" i="10"/>
  <c r="I278" i="10"/>
  <c r="I279" i="10"/>
  <c r="I53" i="10"/>
  <c r="I280" i="10"/>
  <c r="I281" i="10"/>
  <c r="I282" i="10"/>
  <c r="I118" i="10"/>
  <c r="I54" i="10"/>
  <c r="I283" i="10"/>
  <c r="I284" i="10"/>
  <c r="I119" i="10"/>
  <c r="I285" i="10"/>
  <c r="I286" i="10"/>
  <c r="I120" i="10"/>
  <c r="I287" i="10"/>
  <c r="I288" i="10"/>
  <c r="I121" i="10"/>
  <c r="I289" i="10"/>
  <c r="I55" i="10"/>
  <c r="I290" i="10"/>
  <c r="I56" i="10"/>
  <c r="I291" i="10"/>
  <c r="I122" i="10"/>
  <c r="I292" i="10"/>
  <c r="I123" i="10"/>
  <c r="I293" i="10"/>
  <c r="I124" i="10"/>
  <c r="I294" i="10"/>
  <c r="I125" i="10"/>
  <c r="I295" i="10"/>
  <c r="I126" i="10"/>
  <c r="I57" i="10"/>
  <c r="I58" i="10"/>
  <c r="I59" i="10"/>
  <c r="I296" i="10"/>
  <c r="I297" i="10"/>
  <c r="I298" i="10"/>
  <c r="I299" i="10"/>
  <c r="I300" i="10"/>
  <c r="I60" i="10"/>
  <c r="I301" i="10"/>
  <c r="I302" i="10"/>
  <c r="I61" i="10"/>
  <c r="I303" i="10"/>
  <c r="I304" i="10"/>
  <c r="I62" i="10"/>
  <c r="I127" i="10"/>
  <c r="I128" i="10"/>
  <c r="I63" i="10"/>
  <c r="U3" i="9"/>
  <c r="U4" i="9"/>
  <c r="J66" i="12" s="1"/>
  <c r="U5" i="9"/>
  <c r="J124" i="12" s="1"/>
  <c r="U6" i="9"/>
  <c r="J200" i="12" s="1"/>
  <c r="U7" i="9"/>
  <c r="U8" i="9"/>
  <c r="J148" i="12" s="1"/>
  <c r="U9" i="9"/>
  <c r="J44" i="12" s="1"/>
  <c r="U10" i="9"/>
  <c r="J175" i="12" s="1"/>
  <c r="U11" i="9"/>
  <c r="J50" i="12" s="1"/>
  <c r="U2" i="9"/>
  <c r="J204" i="12" s="1"/>
  <c r="T3" i="9"/>
  <c r="T4" i="9"/>
  <c r="T5" i="9"/>
  <c r="T6" i="9"/>
  <c r="T7" i="9"/>
  <c r="T8" i="9"/>
  <c r="T9" i="9"/>
  <c r="T10" i="9"/>
  <c r="T11" i="9"/>
  <c r="T2" i="9"/>
  <c r="G2" i="10"/>
  <c r="G3" i="10"/>
  <c r="G130" i="10"/>
  <c r="G131" i="10"/>
  <c r="G132" i="10"/>
  <c r="G4" i="10"/>
  <c r="G133" i="10"/>
  <c r="G64" i="10"/>
  <c r="G134" i="10"/>
  <c r="G135" i="10"/>
  <c r="G136" i="10"/>
  <c r="G65" i="10"/>
  <c r="G137" i="10"/>
  <c r="G138" i="10"/>
  <c r="G139" i="10"/>
  <c r="G140" i="10"/>
  <c r="G141" i="10"/>
  <c r="G142" i="10"/>
  <c r="G143" i="10"/>
  <c r="G144" i="10"/>
  <c r="G145" i="10"/>
  <c r="G146" i="10"/>
  <c r="G5" i="10"/>
  <c r="G6" i="10"/>
  <c r="G147" i="10"/>
  <c r="G148" i="10"/>
  <c r="G149" i="10"/>
  <c r="G150" i="10"/>
  <c r="G151" i="10"/>
  <c r="G7" i="10"/>
  <c r="G8" i="10"/>
  <c r="G152" i="10"/>
  <c r="G153" i="10"/>
  <c r="G154" i="10"/>
  <c r="G155" i="10"/>
  <c r="G156" i="10"/>
  <c r="G66" i="10"/>
  <c r="G67" i="10"/>
  <c r="G157" i="10"/>
  <c r="G9" i="10"/>
  <c r="G158" i="10"/>
  <c r="G10" i="10"/>
  <c r="G159" i="10"/>
  <c r="G160" i="10"/>
  <c r="G68" i="10"/>
  <c r="G161" i="10"/>
  <c r="G162" i="10"/>
  <c r="G69" i="10"/>
  <c r="G163" i="10"/>
  <c r="G70" i="10"/>
  <c r="G164" i="10"/>
  <c r="G71" i="10"/>
  <c r="G165" i="10"/>
  <c r="G72" i="10"/>
  <c r="G73" i="10"/>
  <c r="G74" i="10"/>
  <c r="G166" i="10"/>
  <c r="G75" i="10"/>
  <c r="G76" i="10"/>
  <c r="G167" i="10"/>
  <c r="G168" i="10"/>
  <c r="G11" i="10"/>
  <c r="G169" i="10"/>
  <c r="G77" i="10"/>
  <c r="G12" i="10"/>
  <c r="G170" i="10"/>
  <c r="G171" i="10"/>
  <c r="G172" i="10"/>
  <c r="G173" i="10"/>
  <c r="G174" i="10"/>
  <c r="G13" i="10"/>
  <c r="G14" i="10"/>
  <c r="G15" i="10"/>
  <c r="G78" i="10"/>
  <c r="G175" i="10"/>
  <c r="G79" i="10"/>
  <c r="G80" i="10"/>
  <c r="G176" i="10"/>
  <c r="G177" i="10"/>
  <c r="G178" i="10"/>
  <c r="G179" i="10"/>
  <c r="G180" i="10"/>
  <c r="G181" i="10"/>
  <c r="G182" i="10"/>
  <c r="G183" i="10"/>
  <c r="G184" i="10"/>
  <c r="G185" i="10"/>
  <c r="G186" i="10"/>
  <c r="G187" i="10"/>
  <c r="G188" i="10"/>
  <c r="G16" i="10"/>
  <c r="G17" i="10"/>
  <c r="G189" i="10"/>
  <c r="G190" i="10"/>
  <c r="G81" i="10"/>
  <c r="G82" i="10"/>
  <c r="G18" i="10"/>
  <c r="G83" i="10"/>
  <c r="G191" i="10"/>
  <c r="G192" i="10"/>
  <c r="G193" i="10"/>
  <c r="G84" i="10"/>
  <c r="G85" i="10"/>
  <c r="G19" i="10"/>
  <c r="G194" i="10"/>
  <c r="G86" i="10"/>
  <c r="G87" i="10"/>
  <c r="G88" i="10"/>
  <c r="G195" i="10"/>
  <c r="G196" i="10"/>
  <c r="G89" i="10"/>
  <c r="G197" i="10"/>
  <c r="G198" i="10"/>
  <c r="G90" i="10"/>
  <c r="G199" i="10"/>
  <c r="G200" i="10"/>
  <c r="G201" i="10"/>
  <c r="G20" i="10"/>
  <c r="G91" i="10"/>
  <c r="G21" i="10"/>
  <c r="G22" i="10"/>
  <c r="G202" i="10"/>
  <c r="G203" i="10"/>
  <c r="G92" i="10"/>
  <c r="G204" i="10"/>
  <c r="G23" i="10"/>
  <c r="G93" i="10"/>
  <c r="G205" i="10"/>
  <c r="G206" i="10"/>
  <c r="G207" i="10"/>
  <c r="G94" i="10"/>
  <c r="G208" i="10"/>
  <c r="G209" i="10"/>
  <c r="G210" i="10"/>
  <c r="G211" i="10"/>
  <c r="G212" i="10"/>
  <c r="G95" i="10"/>
  <c r="G213" i="10"/>
  <c r="G214" i="10"/>
  <c r="G215" i="10"/>
  <c r="G216" i="10"/>
  <c r="G217" i="10"/>
  <c r="G218" i="10"/>
  <c r="G219" i="10"/>
  <c r="G220" i="10"/>
  <c r="G24" i="10"/>
  <c r="G221" i="10"/>
  <c r="G222" i="10"/>
  <c r="G96" i="10"/>
  <c r="G223" i="10"/>
  <c r="G224" i="10"/>
  <c r="G225" i="10"/>
  <c r="G97" i="10"/>
  <c r="G98" i="10"/>
  <c r="G25" i="10"/>
  <c r="G226" i="10"/>
  <c r="G26" i="10"/>
  <c r="G27" i="10"/>
  <c r="G99" i="10"/>
  <c r="G227" i="10"/>
  <c r="G28" i="10"/>
  <c r="G228" i="10"/>
  <c r="G229" i="10"/>
  <c r="G29" i="10"/>
  <c r="G230" i="10"/>
  <c r="G30" i="10"/>
  <c r="G100" i="10"/>
  <c r="G231" i="10"/>
  <c r="G232" i="10"/>
  <c r="G101" i="10"/>
  <c r="G233" i="10"/>
  <c r="G234" i="10"/>
  <c r="G235" i="10"/>
  <c r="G31" i="10"/>
  <c r="G102" i="10"/>
  <c r="G32" i="10"/>
  <c r="G103" i="10"/>
  <c r="G104" i="10"/>
  <c r="G33" i="10"/>
  <c r="G236" i="10"/>
  <c r="G34" i="10"/>
  <c r="G35" i="10"/>
  <c r="G237" i="10"/>
  <c r="G238" i="10"/>
  <c r="G36" i="10"/>
  <c r="G239" i="10"/>
  <c r="G37" i="10"/>
  <c r="G105" i="10"/>
  <c r="G38" i="10"/>
  <c r="G240" i="10"/>
  <c r="G39" i="10"/>
  <c r="G40" i="10"/>
  <c r="G41" i="10"/>
  <c r="G241" i="10"/>
  <c r="G42" i="10"/>
  <c r="G106" i="10"/>
  <c r="G242" i="10"/>
  <c r="G243" i="10"/>
  <c r="G244" i="10"/>
  <c r="G245" i="10"/>
  <c r="G246" i="10"/>
  <c r="G107" i="10"/>
  <c r="G247" i="10"/>
  <c r="G248" i="10"/>
  <c r="G43" i="10"/>
  <c r="G44" i="10"/>
  <c r="G249" i="10"/>
  <c r="G250" i="10"/>
  <c r="G251" i="10"/>
  <c r="G252" i="10"/>
  <c r="G253" i="10"/>
  <c r="G254" i="10"/>
  <c r="G45" i="10"/>
  <c r="G108" i="10"/>
  <c r="G255" i="10"/>
  <c r="G256" i="10"/>
  <c r="G257" i="10"/>
  <c r="G46" i="10"/>
  <c r="G258" i="10"/>
  <c r="G259" i="10"/>
  <c r="G260" i="10"/>
  <c r="G261" i="10"/>
  <c r="G47" i="10"/>
  <c r="G48" i="10"/>
  <c r="G262" i="10"/>
  <c r="G263" i="10"/>
  <c r="G109" i="10"/>
  <c r="G110" i="10"/>
  <c r="G111" i="10"/>
  <c r="G264" i="10"/>
  <c r="G265" i="10"/>
  <c r="G49" i="10"/>
  <c r="G112" i="10"/>
  <c r="G113" i="10"/>
  <c r="G50" i="10"/>
  <c r="G266" i="10"/>
  <c r="G267" i="10"/>
  <c r="G268" i="10"/>
  <c r="G269" i="10"/>
  <c r="G270" i="10"/>
  <c r="G271" i="10"/>
  <c r="G272" i="10"/>
  <c r="G51" i="10"/>
  <c r="G273" i="10"/>
  <c r="G274" i="10"/>
  <c r="G114" i="10"/>
  <c r="G115" i="10"/>
  <c r="G52" i="10"/>
  <c r="G275" i="10"/>
  <c r="G276" i="10"/>
  <c r="G116" i="10"/>
  <c r="G117" i="10"/>
  <c r="G277" i="10"/>
  <c r="G278" i="10"/>
  <c r="G279" i="10"/>
  <c r="G53" i="10"/>
  <c r="G280" i="10"/>
  <c r="G281" i="10"/>
  <c r="G282" i="10"/>
  <c r="G118" i="10"/>
  <c r="G54" i="10"/>
  <c r="G283" i="10"/>
  <c r="G284" i="10"/>
  <c r="G119" i="10"/>
  <c r="G285" i="10"/>
  <c r="G286" i="10"/>
  <c r="G120" i="10"/>
  <c r="G287" i="10"/>
  <c r="G288" i="10"/>
  <c r="G121" i="10"/>
  <c r="G289" i="10"/>
  <c r="G55" i="10"/>
  <c r="G290" i="10"/>
  <c r="G56" i="10"/>
  <c r="G291" i="10"/>
  <c r="G122" i="10"/>
  <c r="G292" i="10"/>
  <c r="G123" i="10"/>
  <c r="G293" i="10"/>
  <c r="G124" i="10"/>
  <c r="G294" i="10"/>
  <c r="G125" i="10"/>
  <c r="G295" i="10"/>
  <c r="G126" i="10"/>
  <c r="G57" i="10"/>
  <c r="G58" i="10"/>
  <c r="G59" i="10"/>
  <c r="G296" i="10"/>
  <c r="G297" i="10"/>
  <c r="G298" i="10"/>
  <c r="G299" i="10"/>
  <c r="G300" i="10"/>
  <c r="G60" i="10"/>
  <c r="G301" i="10"/>
  <c r="G302" i="10"/>
  <c r="G61" i="10"/>
  <c r="G303" i="10"/>
  <c r="G304" i="10"/>
  <c r="G62" i="10"/>
  <c r="G127" i="10"/>
  <c r="G128" i="10"/>
  <c r="G63" i="10"/>
  <c r="O3" i="9"/>
  <c r="O4" i="9"/>
  <c r="O5" i="9"/>
  <c r="O6" i="9"/>
  <c r="O7" i="9"/>
  <c r="O8" i="9"/>
  <c r="O9" i="9"/>
  <c r="O10" i="9"/>
  <c r="O11" i="9"/>
  <c r="O2" i="9"/>
  <c r="K2" i="9"/>
  <c r="K3" i="9"/>
  <c r="K4" i="9"/>
  <c r="K5" i="9"/>
  <c r="G2" i="9"/>
  <c r="G3" i="9"/>
  <c r="B2" i="10"/>
  <c r="B3" i="10"/>
  <c r="B130" i="10"/>
  <c r="B131" i="10"/>
  <c r="B132" i="10"/>
  <c r="B4" i="10"/>
  <c r="B133" i="10"/>
  <c r="B64" i="10"/>
  <c r="B134" i="10"/>
  <c r="B135" i="10"/>
  <c r="B136" i="10"/>
  <c r="B65" i="10"/>
  <c r="B137" i="10"/>
  <c r="B138" i="10"/>
  <c r="B139" i="10"/>
  <c r="B140" i="10"/>
  <c r="B141" i="10"/>
  <c r="B142" i="10"/>
  <c r="B143" i="10"/>
  <c r="B144" i="10"/>
  <c r="B145" i="10"/>
  <c r="B146" i="10"/>
  <c r="B5" i="10"/>
  <c r="B6" i="10"/>
  <c r="B147" i="10"/>
  <c r="B148" i="10"/>
  <c r="B149" i="10"/>
  <c r="B150" i="10"/>
  <c r="Z150" i="10" s="1"/>
  <c r="AA150" i="10" s="1"/>
  <c r="B151" i="10"/>
  <c r="B7" i="10"/>
  <c r="B8" i="10"/>
  <c r="B152" i="10"/>
  <c r="B153" i="10"/>
  <c r="B154" i="10"/>
  <c r="B155" i="10"/>
  <c r="B156" i="10"/>
  <c r="B66" i="10"/>
  <c r="B67" i="10"/>
  <c r="B157" i="10"/>
  <c r="B9" i="10"/>
  <c r="B158" i="10"/>
  <c r="B10" i="10"/>
  <c r="B159" i="10"/>
  <c r="B160" i="10"/>
  <c r="B68" i="10"/>
  <c r="B161" i="10"/>
  <c r="B162" i="10"/>
  <c r="B69" i="10"/>
  <c r="B163" i="10"/>
  <c r="B70" i="10"/>
  <c r="B164" i="10"/>
  <c r="B71" i="10"/>
  <c r="B165" i="10"/>
  <c r="B72" i="10"/>
  <c r="B73" i="10"/>
  <c r="B74" i="10"/>
  <c r="B166" i="10"/>
  <c r="B75" i="10"/>
  <c r="B76" i="10"/>
  <c r="B167" i="10"/>
  <c r="B168" i="10"/>
  <c r="B11" i="10"/>
  <c r="B169" i="10"/>
  <c r="B77" i="10"/>
  <c r="B12" i="10"/>
  <c r="B170" i="10"/>
  <c r="B171" i="10"/>
  <c r="B172" i="10"/>
  <c r="B173" i="10"/>
  <c r="B174" i="10"/>
  <c r="B13" i="10"/>
  <c r="B14" i="10"/>
  <c r="B15" i="10"/>
  <c r="B78" i="10"/>
  <c r="B175" i="10"/>
  <c r="B79" i="10"/>
  <c r="B80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6" i="10"/>
  <c r="B17" i="10"/>
  <c r="B189" i="10"/>
  <c r="B190" i="10"/>
  <c r="B81" i="10"/>
  <c r="B82" i="10"/>
  <c r="B18" i="10"/>
  <c r="B83" i="10"/>
  <c r="B191" i="10"/>
  <c r="B192" i="10"/>
  <c r="B193" i="10"/>
  <c r="B84" i="10"/>
  <c r="B85" i="10"/>
  <c r="B19" i="10"/>
  <c r="B194" i="10"/>
  <c r="B86" i="10"/>
  <c r="B87" i="10"/>
  <c r="B88" i="10"/>
  <c r="B195" i="10"/>
  <c r="B196" i="10"/>
  <c r="B89" i="10"/>
  <c r="B197" i="10"/>
  <c r="B198" i="10"/>
  <c r="B90" i="10"/>
  <c r="B199" i="10"/>
  <c r="B200" i="10"/>
  <c r="B201" i="10"/>
  <c r="B20" i="10"/>
  <c r="B91" i="10"/>
  <c r="B21" i="10"/>
  <c r="B22" i="10"/>
  <c r="B202" i="10"/>
  <c r="B203" i="10"/>
  <c r="B92" i="10"/>
  <c r="B204" i="10"/>
  <c r="B23" i="10"/>
  <c r="B93" i="10"/>
  <c r="B205" i="10"/>
  <c r="B206" i="10"/>
  <c r="B207" i="10"/>
  <c r="B94" i="10"/>
  <c r="B208" i="10"/>
  <c r="Z208" i="10" s="1"/>
  <c r="AA208" i="10" s="1"/>
  <c r="B209" i="10"/>
  <c r="B210" i="10"/>
  <c r="B211" i="10"/>
  <c r="B212" i="10"/>
  <c r="B95" i="10"/>
  <c r="B213" i="10"/>
  <c r="B214" i="10"/>
  <c r="B215" i="10"/>
  <c r="Z215" i="10" s="1"/>
  <c r="AA215" i="10" s="1"/>
  <c r="B216" i="10"/>
  <c r="B217" i="10"/>
  <c r="B218" i="10"/>
  <c r="B219" i="10"/>
  <c r="B220" i="10"/>
  <c r="B24" i="10"/>
  <c r="B221" i="10"/>
  <c r="B222" i="10"/>
  <c r="Z222" i="10" s="1"/>
  <c r="AA222" i="10" s="1"/>
  <c r="B96" i="10"/>
  <c r="B223" i="10"/>
  <c r="B224" i="10"/>
  <c r="B225" i="10"/>
  <c r="B97" i="10"/>
  <c r="B98" i="10"/>
  <c r="B25" i="10"/>
  <c r="B226" i="10"/>
  <c r="Z226" i="10" s="1"/>
  <c r="AA226" i="10" s="1"/>
  <c r="B26" i="10"/>
  <c r="B27" i="10"/>
  <c r="B99" i="10"/>
  <c r="B227" i="10"/>
  <c r="B28" i="10"/>
  <c r="B228" i="10"/>
  <c r="B229" i="10"/>
  <c r="B29" i="10"/>
  <c r="B230" i="10"/>
  <c r="B30" i="10"/>
  <c r="B100" i="10"/>
  <c r="B231" i="10"/>
  <c r="B232" i="10"/>
  <c r="B101" i="10"/>
  <c r="B233" i="10"/>
  <c r="B234" i="10"/>
  <c r="B235" i="10"/>
  <c r="B31" i="10"/>
  <c r="B102" i="10"/>
  <c r="B32" i="10"/>
  <c r="B103" i="10"/>
  <c r="B104" i="10"/>
  <c r="B33" i="10"/>
  <c r="B236" i="10"/>
  <c r="B34" i="10"/>
  <c r="B35" i="10"/>
  <c r="B237" i="10"/>
  <c r="B238" i="10"/>
  <c r="B36" i="10"/>
  <c r="B239" i="10"/>
  <c r="B37" i="10"/>
  <c r="B105" i="10"/>
  <c r="B38" i="10"/>
  <c r="B240" i="10"/>
  <c r="B39" i="10"/>
  <c r="B40" i="10"/>
  <c r="B41" i="10"/>
  <c r="B241" i="10"/>
  <c r="B42" i="10"/>
  <c r="B106" i="10"/>
  <c r="Z106" i="10" s="1"/>
  <c r="AA106" i="10" s="1"/>
  <c r="B242" i="10"/>
  <c r="B243" i="10"/>
  <c r="B244" i="10"/>
  <c r="B245" i="10"/>
  <c r="B246" i="10"/>
  <c r="B107" i="10"/>
  <c r="B247" i="10"/>
  <c r="B248" i="10"/>
  <c r="Z248" i="10" s="1"/>
  <c r="AA248" i="10" s="1"/>
  <c r="B43" i="10"/>
  <c r="B44" i="10"/>
  <c r="B249" i="10"/>
  <c r="B250" i="10"/>
  <c r="B251" i="10"/>
  <c r="B252" i="10"/>
  <c r="B253" i="10"/>
  <c r="B254" i="10"/>
  <c r="Z254" i="10" s="1"/>
  <c r="AA254" i="10" s="1"/>
  <c r="B45" i="10"/>
  <c r="B108" i="10"/>
  <c r="B255" i="10"/>
  <c r="B256" i="10"/>
  <c r="B257" i="10"/>
  <c r="B46" i="10"/>
  <c r="B258" i="10"/>
  <c r="B259" i="10"/>
  <c r="Z259" i="10" s="1"/>
  <c r="AA259" i="10" s="1"/>
  <c r="B260" i="10"/>
  <c r="B261" i="10"/>
  <c r="B47" i="10"/>
  <c r="B48" i="10"/>
  <c r="B262" i="10"/>
  <c r="B263" i="10"/>
  <c r="B109" i="10"/>
  <c r="B110" i="10"/>
  <c r="B111" i="10"/>
  <c r="B264" i="10"/>
  <c r="B265" i="10"/>
  <c r="B49" i="10"/>
  <c r="B112" i="10"/>
  <c r="B113" i="10"/>
  <c r="B50" i="10"/>
  <c r="B266" i="10"/>
  <c r="B267" i="10"/>
  <c r="B268" i="10"/>
  <c r="B269" i="10"/>
  <c r="B270" i="10"/>
  <c r="B271" i="10"/>
  <c r="B272" i="10"/>
  <c r="B51" i="10"/>
  <c r="B273" i="10"/>
  <c r="B274" i="10"/>
  <c r="B114" i="10"/>
  <c r="B115" i="10"/>
  <c r="B52" i="10"/>
  <c r="B275" i="10"/>
  <c r="B276" i="10"/>
  <c r="B116" i="10"/>
  <c r="B117" i="10"/>
  <c r="B277" i="10"/>
  <c r="B278" i="10"/>
  <c r="B279" i="10"/>
  <c r="B53" i="10"/>
  <c r="B280" i="10"/>
  <c r="B281" i="10"/>
  <c r="B282" i="10"/>
  <c r="B118" i="10"/>
  <c r="Z118" i="10" s="1"/>
  <c r="AA118" i="10" s="1"/>
  <c r="B54" i="10"/>
  <c r="B283" i="10"/>
  <c r="B284" i="10"/>
  <c r="B119" i="10"/>
  <c r="B285" i="10"/>
  <c r="B286" i="10"/>
  <c r="B120" i="10"/>
  <c r="B287" i="10"/>
  <c r="Z287" i="10" s="1"/>
  <c r="AA287" i="10" s="1"/>
  <c r="B288" i="10"/>
  <c r="B121" i="10"/>
  <c r="B289" i="10"/>
  <c r="B55" i="10"/>
  <c r="B290" i="10"/>
  <c r="B56" i="10"/>
  <c r="B291" i="10"/>
  <c r="B122" i="10"/>
  <c r="Z122" i="10" s="1"/>
  <c r="AA122" i="10" s="1"/>
  <c r="B292" i="10"/>
  <c r="B123" i="10"/>
  <c r="B293" i="10"/>
  <c r="B124" i="10"/>
  <c r="B294" i="10"/>
  <c r="B125" i="10"/>
  <c r="B295" i="10"/>
  <c r="B126" i="10"/>
  <c r="Z126" i="10" s="1"/>
  <c r="AA126" i="10" s="1"/>
  <c r="B57" i="10"/>
  <c r="B58" i="10"/>
  <c r="B59" i="10"/>
  <c r="B296" i="10"/>
  <c r="B297" i="10"/>
  <c r="B298" i="10"/>
  <c r="B299" i="10"/>
  <c r="B300" i="10"/>
  <c r="B60" i="10"/>
  <c r="B301" i="10"/>
  <c r="B302" i="10"/>
  <c r="B61" i="10"/>
  <c r="B303" i="10"/>
  <c r="B304" i="10"/>
  <c r="B62" i="10"/>
  <c r="B127" i="10"/>
  <c r="B128" i="10"/>
  <c r="B63" i="10"/>
  <c r="B3" i="9"/>
  <c r="C3" i="9"/>
  <c r="B4" i="9"/>
  <c r="C4" i="9"/>
  <c r="B5" i="9"/>
  <c r="C5" i="9"/>
  <c r="B6" i="9"/>
  <c r="C6" i="9"/>
  <c r="B7" i="9"/>
  <c r="C7" i="9"/>
  <c r="B8" i="9"/>
  <c r="C8" i="9"/>
  <c r="B9" i="9"/>
  <c r="C9" i="9"/>
  <c r="D9" i="9" s="1"/>
  <c r="B105" i="12" s="1"/>
  <c r="B10" i="9"/>
  <c r="C10" i="9"/>
  <c r="C2" i="9"/>
  <c r="B2" i="9"/>
  <c r="Q3" i="9"/>
  <c r="Q4" i="9"/>
  <c r="Q5" i="9"/>
  <c r="Q6" i="9"/>
  <c r="Q7" i="9"/>
  <c r="Q8" i="9"/>
  <c r="Q9" i="9"/>
  <c r="Q10" i="9"/>
  <c r="Q11" i="9"/>
  <c r="L2" i="9"/>
  <c r="E2" i="10"/>
  <c r="E3" i="10"/>
  <c r="E130" i="10"/>
  <c r="E131" i="10"/>
  <c r="E132" i="10"/>
  <c r="E4" i="10"/>
  <c r="E133" i="10"/>
  <c r="E64" i="10"/>
  <c r="E134" i="10"/>
  <c r="E135" i="10"/>
  <c r="E136" i="10"/>
  <c r="E65" i="10"/>
  <c r="E137" i="10"/>
  <c r="E138" i="10"/>
  <c r="E139" i="10"/>
  <c r="E140" i="10"/>
  <c r="E141" i="10"/>
  <c r="E142" i="10"/>
  <c r="E143" i="10"/>
  <c r="E144" i="10"/>
  <c r="E145" i="10"/>
  <c r="E146" i="10"/>
  <c r="E5" i="10"/>
  <c r="E6" i="10"/>
  <c r="E147" i="10"/>
  <c r="E148" i="10"/>
  <c r="E149" i="10"/>
  <c r="E150" i="10"/>
  <c r="E151" i="10"/>
  <c r="E7" i="10"/>
  <c r="E8" i="10"/>
  <c r="E152" i="10"/>
  <c r="E153" i="10"/>
  <c r="E154" i="10"/>
  <c r="E155" i="10"/>
  <c r="E156" i="10"/>
  <c r="E66" i="10"/>
  <c r="E67" i="10"/>
  <c r="E157" i="10"/>
  <c r="E9" i="10"/>
  <c r="E158" i="10"/>
  <c r="E10" i="10"/>
  <c r="E159" i="10"/>
  <c r="E160" i="10"/>
  <c r="E68" i="10"/>
  <c r="E161" i="10"/>
  <c r="E162" i="10"/>
  <c r="E69" i="10"/>
  <c r="E163" i="10"/>
  <c r="E70" i="10"/>
  <c r="E164" i="10"/>
  <c r="E71" i="10"/>
  <c r="E165" i="10"/>
  <c r="E72" i="10"/>
  <c r="E73" i="10"/>
  <c r="E74" i="10"/>
  <c r="E166" i="10"/>
  <c r="E75" i="10"/>
  <c r="E76" i="10"/>
  <c r="E167" i="10"/>
  <c r="E168" i="10"/>
  <c r="E11" i="10"/>
  <c r="E169" i="10"/>
  <c r="E77" i="10"/>
  <c r="E12" i="10"/>
  <c r="E170" i="10"/>
  <c r="E171" i="10"/>
  <c r="E172" i="10"/>
  <c r="E173" i="10"/>
  <c r="E174" i="10"/>
  <c r="E13" i="10"/>
  <c r="E14" i="10"/>
  <c r="E15" i="10"/>
  <c r="E78" i="10"/>
  <c r="E175" i="10"/>
  <c r="E79" i="10"/>
  <c r="E80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6" i="10"/>
  <c r="E17" i="10"/>
  <c r="E189" i="10"/>
  <c r="E190" i="10"/>
  <c r="E81" i="10"/>
  <c r="E82" i="10"/>
  <c r="E18" i="10"/>
  <c r="E83" i="10"/>
  <c r="E191" i="10"/>
  <c r="E192" i="10"/>
  <c r="E193" i="10"/>
  <c r="E84" i="10"/>
  <c r="E85" i="10"/>
  <c r="E19" i="10"/>
  <c r="E194" i="10"/>
  <c r="E86" i="10"/>
  <c r="E87" i="10"/>
  <c r="E88" i="10"/>
  <c r="E195" i="10"/>
  <c r="E196" i="10"/>
  <c r="E89" i="10"/>
  <c r="E197" i="10"/>
  <c r="E198" i="10"/>
  <c r="E90" i="10"/>
  <c r="E199" i="10"/>
  <c r="E200" i="10"/>
  <c r="E201" i="10"/>
  <c r="E20" i="10"/>
  <c r="E91" i="10"/>
  <c r="E21" i="10"/>
  <c r="E22" i="10"/>
  <c r="E202" i="10"/>
  <c r="E203" i="10"/>
  <c r="E92" i="10"/>
  <c r="E204" i="10"/>
  <c r="E23" i="10"/>
  <c r="E93" i="10"/>
  <c r="E205" i="10"/>
  <c r="E206" i="10"/>
  <c r="E207" i="10"/>
  <c r="E94" i="10"/>
  <c r="E208" i="10"/>
  <c r="E209" i="10"/>
  <c r="E210" i="10"/>
  <c r="E211" i="10"/>
  <c r="E212" i="10"/>
  <c r="E95" i="10"/>
  <c r="E213" i="10"/>
  <c r="E214" i="10"/>
  <c r="E215" i="10"/>
  <c r="E216" i="10"/>
  <c r="E217" i="10"/>
  <c r="E218" i="10"/>
  <c r="E219" i="10"/>
  <c r="E220" i="10"/>
  <c r="E24" i="10"/>
  <c r="E221" i="10"/>
  <c r="E222" i="10"/>
  <c r="E96" i="10"/>
  <c r="E223" i="10"/>
  <c r="E224" i="10"/>
  <c r="E225" i="10"/>
  <c r="E97" i="10"/>
  <c r="E98" i="10"/>
  <c r="E25" i="10"/>
  <c r="E226" i="10"/>
  <c r="E26" i="10"/>
  <c r="E27" i="10"/>
  <c r="E99" i="10"/>
  <c r="E227" i="10"/>
  <c r="E28" i="10"/>
  <c r="E228" i="10"/>
  <c r="E229" i="10"/>
  <c r="E29" i="10"/>
  <c r="E230" i="10"/>
  <c r="E30" i="10"/>
  <c r="E100" i="10"/>
  <c r="E231" i="10"/>
  <c r="E232" i="10"/>
  <c r="E101" i="10"/>
  <c r="E233" i="10"/>
  <c r="E234" i="10"/>
  <c r="E235" i="10"/>
  <c r="E31" i="10"/>
  <c r="E102" i="10"/>
  <c r="E32" i="10"/>
  <c r="E103" i="10"/>
  <c r="E104" i="10"/>
  <c r="E33" i="10"/>
  <c r="E236" i="10"/>
  <c r="E34" i="10"/>
  <c r="E35" i="10"/>
  <c r="E237" i="10"/>
  <c r="E238" i="10"/>
  <c r="E36" i="10"/>
  <c r="E239" i="10"/>
  <c r="E37" i="10"/>
  <c r="E105" i="10"/>
  <c r="E38" i="10"/>
  <c r="E240" i="10"/>
  <c r="E39" i="10"/>
  <c r="E40" i="10"/>
  <c r="E41" i="10"/>
  <c r="E241" i="10"/>
  <c r="E42" i="10"/>
  <c r="E106" i="10"/>
  <c r="E242" i="10"/>
  <c r="E243" i="10"/>
  <c r="E244" i="10"/>
  <c r="E245" i="10"/>
  <c r="E246" i="10"/>
  <c r="E107" i="10"/>
  <c r="E247" i="10"/>
  <c r="E248" i="10"/>
  <c r="E43" i="10"/>
  <c r="E44" i="10"/>
  <c r="E249" i="10"/>
  <c r="E250" i="10"/>
  <c r="E251" i="10"/>
  <c r="E252" i="10"/>
  <c r="E253" i="10"/>
  <c r="E254" i="10"/>
  <c r="E45" i="10"/>
  <c r="E108" i="10"/>
  <c r="E255" i="10"/>
  <c r="E256" i="10"/>
  <c r="E257" i="10"/>
  <c r="E46" i="10"/>
  <c r="E258" i="10"/>
  <c r="E259" i="10"/>
  <c r="E260" i="10"/>
  <c r="E261" i="10"/>
  <c r="E47" i="10"/>
  <c r="E48" i="10"/>
  <c r="E262" i="10"/>
  <c r="E263" i="10"/>
  <c r="E109" i="10"/>
  <c r="E110" i="10"/>
  <c r="E111" i="10"/>
  <c r="E264" i="10"/>
  <c r="E265" i="10"/>
  <c r="E49" i="10"/>
  <c r="E112" i="10"/>
  <c r="E113" i="10"/>
  <c r="E50" i="10"/>
  <c r="E266" i="10"/>
  <c r="E267" i="10"/>
  <c r="E268" i="10"/>
  <c r="E269" i="10"/>
  <c r="E270" i="10"/>
  <c r="E271" i="10"/>
  <c r="E272" i="10"/>
  <c r="E51" i="10"/>
  <c r="E273" i="10"/>
  <c r="E274" i="10"/>
  <c r="E114" i="10"/>
  <c r="E115" i="10"/>
  <c r="E52" i="10"/>
  <c r="E275" i="10"/>
  <c r="E276" i="10"/>
  <c r="E116" i="10"/>
  <c r="E117" i="10"/>
  <c r="E277" i="10"/>
  <c r="E278" i="10"/>
  <c r="E279" i="10"/>
  <c r="E53" i="10"/>
  <c r="E280" i="10"/>
  <c r="E281" i="10"/>
  <c r="E282" i="10"/>
  <c r="E118" i="10"/>
  <c r="E54" i="10"/>
  <c r="E283" i="10"/>
  <c r="E284" i="10"/>
  <c r="E119" i="10"/>
  <c r="E285" i="10"/>
  <c r="E286" i="10"/>
  <c r="E120" i="10"/>
  <c r="E287" i="10"/>
  <c r="E288" i="10"/>
  <c r="E121" i="10"/>
  <c r="E289" i="10"/>
  <c r="E55" i="10"/>
  <c r="E290" i="10"/>
  <c r="E56" i="10"/>
  <c r="E291" i="10"/>
  <c r="E122" i="10"/>
  <c r="E292" i="10"/>
  <c r="E123" i="10"/>
  <c r="E293" i="10"/>
  <c r="E124" i="10"/>
  <c r="E294" i="10"/>
  <c r="E125" i="10"/>
  <c r="E295" i="10"/>
  <c r="E126" i="10"/>
  <c r="E57" i="10"/>
  <c r="E58" i="10"/>
  <c r="E59" i="10"/>
  <c r="E296" i="10"/>
  <c r="E297" i="10"/>
  <c r="E298" i="10"/>
  <c r="E299" i="10"/>
  <c r="E300" i="10"/>
  <c r="E60" i="10"/>
  <c r="E301" i="10"/>
  <c r="E302" i="10"/>
  <c r="E61" i="10"/>
  <c r="E303" i="10"/>
  <c r="E304" i="10"/>
  <c r="E62" i="10"/>
  <c r="E127" i="10"/>
  <c r="E128" i="10"/>
  <c r="E63" i="10"/>
  <c r="L3" i="9"/>
  <c r="F6" i="12" s="1"/>
  <c r="L4" i="9"/>
  <c r="L5" i="9"/>
  <c r="F26" i="12" s="1"/>
  <c r="H2" i="9"/>
  <c r="H3" i="9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2" i="3"/>
  <c r="F20" i="8" a="1"/>
  <c r="F20" i="8" s="1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F23" i="7" a="1"/>
  <c r="F23" i="7" s="1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I24" i="6" a="1"/>
  <c r="I24" i="6" s="1"/>
  <c r="F24" i="6" a="1"/>
  <c r="F26" i="6" s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20" i="5" a="1"/>
  <c r="F22" i="5" s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H25" i="4" a="1"/>
  <c r="H30" i="4" s="1"/>
  <c r="E25" i="4" a="1"/>
  <c r="E25" i="4" s="1"/>
  <c r="Z291" i="10" l="1"/>
  <c r="AA291" i="10" s="1"/>
  <c r="Z51" i="10"/>
  <c r="AA51" i="10" s="1"/>
  <c r="Z253" i="10"/>
  <c r="AA253" i="10" s="1"/>
  <c r="Z33" i="10"/>
  <c r="AA33" i="10" s="1"/>
  <c r="AE33" i="10" s="1"/>
  <c r="Z221" i="10"/>
  <c r="AA221" i="10" s="1"/>
  <c r="AE221" i="10" s="1"/>
  <c r="Z199" i="10"/>
  <c r="AA199" i="10" s="1"/>
  <c r="Z175" i="10"/>
  <c r="AA175" i="10" s="1"/>
  <c r="Z155" i="10"/>
  <c r="AA155" i="10" s="1"/>
  <c r="AE155" i="10" s="1"/>
  <c r="Z194" i="10"/>
  <c r="AA194" i="10" s="1"/>
  <c r="Z274" i="10"/>
  <c r="AA274" i="10" s="1"/>
  <c r="Z38" i="10"/>
  <c r="AA38" i="10" s="1"/>
  <c r="Z189" i="10"/>
  <c r="AA189" i="10" s="1"/>
  <c r="AE189" i="10" s="1"/>
  <c r="Z39" i="10"/>
  <c r="AA39" i="10" s="1"/>
  <c r="Z177" i="10"/>
  <c r="AA177" i="10" s="1"/>
  <c r="AB177" i="10" s="1"/>
  <c r="Z167" i="10"/>
  <c r="AA167" i="10" s="1"/>
  <c r="AB167" i="10" s="1"/>
  <c r="Z56" i="10"/>
  <c r="AA56" i="10" s="1"/>
  <c r="AD56" i="10" s="1"/>
  <c r="Z125" i="10"/>
  <c r="AA125" i="10" s="1"/>
  <c r="Z276" i="10"/>
  <c r="AA276" i="10" s="1"/>
  <c r="Z46" i="10"/>
  <c r="AA46" i="10" s="1"/>
  <c r="Z101" i="10"/>
  <c r="AA101" i="10" s="1"/>
  <c r="AC101" i="10" s="1"/>
  <c r="Z213" i="10"/>
  <c r="AA213" i="10" s="1"/>
  <c r="Z86" i="10"/>
  <c r="AA86" i="10" s="1"/>
  <c r="Z127" i="10"/>
  <c r="AA127" i="10" s="1"/>
  <c r="Z236" i="10"/>
  <c r="AA236" i="10" s="1"/>
  <c r="AD236" i="10" s="1"/>
  <c r="Z278" i="10"/>
  <c r="AA278" i="10" s="1"/>
  <c r="Z240" i="10"/>
  <c r="AA240" i="10" s="1"/>
  <c r="Z72" i="10"/>
  <c r="AA72" i="10" s="1"/>
  <c r="Z293" i="10"/>
  <c r="AA293" i="10" s="1"/>
  <c r="AB293" i="10" s="1"/>
  <c r="Z249" i="10"/>
  <c r="AA249" i="10" s="1"/>
  <c r="Z211" i="10"/>
  <c r="AA211" i="10" s="1"/>
  <c r="Z294" i="10"/>
  <c r="AA294" i="10" s="1"/>
  <c r="Z275" i="10"/>
  <c r="AA275" i="10" s="1"/>
  <c r="AE275" i="10" s="1"/>
  <c r="Z257" i="10"/>
  <c r="AA257" i="10" s="1"/>
  <c r="Z103" i="10"/>
  <c r="AA103" i="10" s="1"/>
  <c r="Z198" i="10"/>
  <c r="AA198" i="10" s="1"/>
  <c r="Z179" i="10"/>
  <c r="AA179" i="10" s="1"/>
  <c r="AE179" i="10" s="1"/>
  <c r="Z60" i="10"/>
  <c r="AA60" i="10" s="1"/>
  <c r="AE60" i="10" s="1"/>
  <c r="Z57" i="10"/>
  <c r="AA57" i="10" s="1"/>
  <c r="Z292" i="10"/>
  <c r="AA292" i="10" s="1"/>
  <c r="Z288" i="10"/>
  <c r="AA288" i="10" s="1"/>
  <c r="AC288" i="10" s="1"/>
  <c r="Z111" i="10"/>
  <c r="AA111" i="10" s="1"/>
  <c r="Z260" i="10"/>
  <c r="AA260" i="10" s="1"/>
  <c r="Z45" i="10"/>
  <c r="AA45" i="10" s="1"/>
  <c r="Z43" i="10"/>
  <c r="AA43" i="10" s="1"/>
  <c r="AB43" i="10" s="1"/>
  <c r="Z230" i="10"/>
  <c r="AA230" i="10" s="1"/>
  <c r="Z26" i="10"/>
  <c r="AA26" i="10" s="1"/>
  <c r="Z96" i="10"/>
  <c r="AA96" i="10" s="1"/>
  <c r="Z216" i="10"/>
  <c r="AA216" i="10" s="1"/>
  <c r="AE216" i="10" s="1"/>
  <c r="Z195" i="10"/>
  <c r="AA195" i="10" s="1"/>
  <c r="Z183" i="10"/>
  <c r="AA183" i="10" s="1"/>
  <c r="Z173" i="10"/>
  <c r="AA173" i="10" s="1"/>
  <c r="Z62" i="10"/>
  <c r="AA62" i="10" s="1"/>
  <c r="AC62" i="10" s="1"/>
  <c r="Z120" i="10"/>
  <c r="AA120" i="10" s="1"/>
  <c r="AD120" i="10" s="1"/>
  <c r="Z50" i="10"/>
  <c r="AA50" i="10" s="1"/>
  <c r="AB50" i="10" s="1"/>
  <c r="Z247" i="10"/>
  <c r="AA247" i="10" s="1"/>
  <c r="Z233" i="10"/>
  <c r="AA233" i="10" s="1"/>
  <c r="AB233" i="10" s="1"/>
  <c r="Z214" i="10"/>
  <c r="AA214" i="10" s="1"/>
  <c r="Z191" i="10"/>
  <c r="AA191" i="10" s="1"/>
  <c r="Z171" i="10"/>
  <c r="AA171" i="10" s="1"/>
  <c r="Z143" i="10"/>
  <c r="AA143" i="10" s="1"/>
  <c r="AE143" i="10" s="1"/>
  <c r="Z285" i="10"/>
  <c r="AA285" i="10" s="1"/>
  <c r="Z251" i="10"/>
  <c r="AA251" i="10" s="1"/>
  <c r="AC251" i="10" s="1"/>
  <c r="Z128" i="10"/>
  <c r="AA128" i="10" s="1"/>
  <c r="Z277" i="10"/>
  <c r="AA277" i="10" s="1"/>
  <c r="AB277" i="10" s="1"/>
  <c r="Z34" i="10"/>
  <c r="AA34" i="10" s="1"/>
  <c r="Z80" i="10"/>
  <c r="AA80" i="10" s="1"/>
  <c r="Z300" i="10"/>
  <c r="AA300" i="10" s="1"/>
  <c r="Z304" i="10"/>
  <c r="AA304" i="10" s="1"/>
  <c r="AE304" i="10" s="1"/>
  <c r="Z281" i="10"/>
  <c r="AA281" i="10" s="1"/>
  <c r="Z263" i="10"/>
  <c r="AA263" i="10" s="1"/>
  <c r="Z107" i="10"/>
  <c r="AA107" i="10" s="1"/>
  <c r="Z104" i="10"/>
  <c r="AA104" i="10" s="1"/>
  <c r="AC104" i="10" s="1"/>
  <c r="Z90" i="10"/>
  <c r="AA90" i="10" s="1"/>
  <c r="Z188" i="10"/>
  <c r="AA188" i="10" s="1"/>
  <c r="Z266" i="10"/>
  <c r="AA266" i="10" s="1"/>
  <c r="Z234" i="10"/>
  <c r="AA234" i="10" s="1"/>
  <c r="AE234" i="10" s="1"/>
  <c r="Z131" i="10"/>
  <c r="AA131" i="10" s="1"/>
  <c r="Z23" i="10"/>
  <c r="AA23" i="10" s="1"/>
  <c r="Z244" i="10"/>
  <c r="AA244" i="10" s="1"/>
  <c r="Z224" i="10"/>
  <c r="AA224" i="10" s="1"/>
  <c r="AC224" i="10" s="1"/>
  <c r="Z185" i="10"/>
  <c r="AA185" i="10" s="1"/>
  <c r="Z271" i="10"/>
  <c r="AA271" i="10" s="1"/>
  <c r="Z41" i="10"/>
  <c r="AA41" i="10" s="1"/>
  <c r="Z28" i="10"/>
  <c r="AA28" i="10" s="1"/>
  <c r="AC28" i="10" s="1"/>
  <c r="Z18" i="10"/>
  <c r="AA18" i="10" s="1"/>
  <c r="AD18" i="10" s="1"/>
  <c r="Z12" i="10"/>
  <c r="AA12" i="10" s="1"/>
  <c r="AD12" i="10" s="1"/>
  <c r="Z121" i="10"/>
  <c r="AA121" i="10" s="1"/>
  <c r="Z283" i="10"/>
  <c r="AA283" i="10" s="1"/>
  <c r="AD283" i="10" s="1"/>
  <c r="Z44" i="10"/>
  <c r="AA44" i="10" s="1"/>
  <c r="Z243" i="10"/>
  <c r="AA243" i="10" s="1"/>
  <c r="Z217" i="10"/>
  <c r="AA217" i="10" s="1"/>
  <c r="Z210" i="10"/>
  <c r="AA210" i="10" s="1"/>
  <c r="AE210" i="10" s="1"/>
  <c r="Z84" i="10"/>
  <c r="AA84" i="10" s="1"/>
  <c r="AB84" i="10" s="1"/>
  <c r="Z67" i="10"/>
  <c r="AA67" i="10" s="1"/>
  <c r="Z129" i="10"/>
  <c r="AA129" i="10" s="1"/>
  <c r="Z299" i="10"/>
  <c r="AA299" i="10" s="1"/>
  <c r="AB299" i="10" s="1"/>
  <c r="AF299" i="10" s="1"/>
  <c r="Z282" i="10"/>
  <c r="AA282" i="10" s="1"/>
  <c r="Z109" i="10"/>
  <c r="AA109" i="10" s="1"/>
  <c r="Z42" i="10"/>
  <c r="AA42" i="10" s="1"/>
  <c r="Z229" i="10"/>
  <c r="AA229" i="10" s="1"/>
  <c r="AE229" i="10" s="1"/>
  <c r="Z94" i="10"/>
  <c r="AA94" i="10" s="1"/>
  <c r="AE94" i="10" s="1"/>
  <c r="Z87" i="10"/>
  <c r="AA87" i="10" s="1"/>
  <c r="Z181" i="10"/>
  <c r="AA181" i="10" s="1"/>
  <c r="Z130" i="10"/>
  <c r="AA130" i="10" s="1"/>
  <c r="AE130" i="10" s="1"/>
  <c r="Z290" i="10"/>
  <c r="AA290" i="10" s="1"/>
  <c r="Z95" i="10"/>
  <c r="AA95" i="10" s="1"/>
  <c r="Z201" i="10"/>
  <c r="AA201" i="10" s="1"/>
  <c r="Z279" i="10"/>
  <c r="AA279" i="10" s="1"/>
  <c r="AE279" i="10" s="1"/>
  <c r="Z93" i="10"/>
  <c r="AA93" i="10" s="1"/>
  <c r="Z110" i="10"/>
  <c r="AA110" i="10" s="1"/>
  <c r="Z252" i="10"/>
  <c r="AA252" i="10" s="1"/>
  <c r="Z24" i="10"/>
  <c r="AA24" i="10" s="1"/>
  <c r="AE24" i="10" s="1"/>
  <c r="Z35" i="10"/>
  <c r="AA35" i="10" s="1"/>
  <c r="Z20" i="10"/>
  <c r="AA20" i="10" s="1"/>
  <c r="Z4" i="10"/>
  <c r="AA4" i="10" s="1"/>
  <c r="Z298" i="10"/>
  <c r="AA298" i="10" s="1"/>
  <c r="AB298" i="10" s="1"/>
  <c r="Z272" i="10"/>
  <c r="AA272" i="10" s="1"/>
  <c r="AD272" i="10" s="1"/>
  <c r="Z241" i="10"/>
  <c r="AA241" i="10" s="1"/>
  <c r="AB241" i="10" s="1"/>
  <c r="Z228" i="10"/>
  <c r="AA228" i="10" s="1"/>
  <c r="Z207" i="10"/>
  <c r="AA207" i="10" s="1"/>
  <c r="AE207" i="10" s="1"/>
  <c r="Z83" i="10"/>
  <c r="AA83" i="10" s="1"/>
  <c r="Z273" i="10"/>
  <c r="AA273" i="10" s="1"/>
  <c r="Z105" i="10"/>
  <c r="AA105" i="10" s="1"/>
  <c r="Z92" i="10"/>
  <c r="AA92" i="10" s="1"/>
  <c r="AB92" i="10" s="1"/>
  <c r="Z284" i="10"/>
  <c r="AA284" i="10" s="1"/>
  <c r="Z218" i="10"/>
  <c r="AA218" i="10" s="1"/>
  <c r="Z303" i="10"/>
  <c r="AA303" i="10" s="1"/>
  <c r="Z280" i="10"/>
  <c r="AA280" i="10" s="1"/>
  <c r="AC280" i="10" s="1"/>
  <c r="Z262" i="10"/>
  <c r="AA262" i="10" s="1"/>
  <c r="Z232" i="10"/>
  <c r="AA232" i="10" s="1"/>
  <c r="Z206" i="10"/>
  <c r="AA206" i="10" s="1"/>
  <c r="Z15" i="10"/>
  <c r="AA15" i="10" s="1"/>
  <c r="AC15" i="10" s="1"/>
  <c r="Z54" i="10"/>
  <c r="AA54" i="10" s="1"/>
  <c r="AD54" i="10" s="1"/>
  <c r="Z242" i="10"/>
  <c r="AA242" i="10" s="1"/>
  <c r="Z209" i="10"/>
  <c r="AA209" i="10" s="1"/>
  <c r="Z193" i="10"/>
  <c r="AA193" i="10" s="1"/>
  <c r="AE193" i="10" s="1"/>
  <c r="Z302" i="10"/>
  <c r="AA302" i="10" s="1"/>
  <c r="Z59" i="10"/>
  <c r="AA59" i="10" s="1"/>
  <c r="Z115" i="10"/>
  <c r="AA115" i="10" s="1"/>
  <c r="Z269" i="10"/>
  <c r="AA269" i="10" s="1"/>
  <c r="AE269" i="10" s="1"/>
  <c r="Z265" i="10"/>
  <c r="AA265" i="10" s="1"/>
  <c r="AC265" i="10" s="1"/>
  <c r="Z47" i="10"/>
  <c r="AA47" i="10" s="1"/>
  <c r="AB47" i="10" s="1"/>
  <c r="Z237" i="10"/>
  <c r="AA237" i="10" s="1"/>
  <c r="Z102" i="10"/>
  <c r="AA102" i="10" s="1"/>
  <c r="AE102" i="10" s="1"/>
  <c r="Z100" i="10"/>
  <c r="AA100" i="10" s="1"/>
  <c r="Z99" i="10"/>
  <c r="AA99" i="10" s="1"/>
  <c r="Z91" i="10"/>
  <c r="AA91" i="10" s="1"/>
  <c r="Z89" i="10"/>
  <c r="AA89" i="10" s="1"/>
  <c r="AC89" i="10" s="1"/>
  <c r="Z81" i="10"/>
  <c r="AA81" i="10" s="1"/>
  <c r="Z13" i="10"/>
  <c r="AA13" i="10" s="1"/>
  <c r="Z295" i="10"/>
  <c r="AA295" i="10" s="1"/>
  <c r="Z116" i="10"/>
  <c r="AA116" i="10" s="1"/>
  <c r="AB116" i="10" s="1"/>
  <c r="Z258" i="10"/>
  <c r="AA258" i="10" s="1"/>
  <c r="Z37" i="10"/>
  <c r="AA37" i="10" s="1"/>
  <c r="Z25" i="10"/>
  <c r="AA25" i="10" s="1"/>
  <c r="Z203" i="10"/>
  <c r="AA203" i="10" s="1"/>
  <c r="AE203" i="10" s="1"/>
  <c r="Z16" i="10"/>
  <c r="AA16" i="10" s="1"/>
  <c r="Z164" i="10"/>
  <c r="AA164" i="10" s="1"/>
  <c r="Z246" i="10"/>
  <c r="AA246" i="10" s="1"/>
  <c r="Z220" i="10"/>
  <c r="AA220" i="10" s="1"/>
  <c r="AC220" i="10" s="1"/>
  <c r="Z267" i="10"/>
  <c r="AA267" i="10" s="1"/>
  <c r="Z235" i="10"/>
  <c r="AA235" i="10" s="1"/>
  <c r="Z204" i="10"/>
  <c r="AA204" i="10" s="1"/>
  <c r="Z29" i="10"/>
  <c r="AA29" i="10" s="1"/>
  <c r="AD29" i="10" s="1"/>
  <c r="Z114" i="10"/>
  <c r="AA114" i="10" s="1"/>
  <c r="Z286" i="10"/>
  <c r="AA286" i="10" s="1"/>
  <c r="Z113" i="10"/>
  <c r="AA113" i="10" s="1"/>
  <c r="Z239" i="10"/>
  <c r="AA239" i="10" s="1"/>
  <c r="AD239" i="10" s="1"/>
  <c r="Z98" i="10"/>
  <c r="AA98" i="10" s="1"/>
  <c r="Z202" i="10"/>
  <c r="AA202" i="10" s="1"/>
  <c r="Z180" i="10"/>
  <c r="AA180" i="10" s="1"/>
  <c r="Z117" i="10"/>
  <c r="AA117" i="10" s="1"/>
  <c r="AB117" i="10" s="1"/>
  <c r="Z71" i="10"/>
  <c r="AA71" i="10" s="1"/>
  <c r="AD71" i="10" s="1"/>
  <c r="Z176" i="10"/>
  <c r="AA176" i="10" s="1"/>
  <c r="AD176" i="10" s="1"/>
  <c r="Z289" i="10"/>
  <c r="AA289" i="10" s="1"/>
  <c r="Z255" i="10"/>
  <c r="AA255" i="10" s="1"/>
  <c r="AC255" i="10" s="1"/>
  <c r="Z85" i="10"/>
  <c r="AA85" i="10" s="1"/>
  <c r="Z297" i="10"/>
  <c r="AA297" i="10" s="1"/>
  <c r="Z112" i="10"/>
  <c r="AA112" i="10" s="1"/>
  <c r="Z36" i="10"/>
  <c r="AA36" i="10" s="1"/>
  <c r="AD36" i="10" s="1"/>
  <c r="Z97" i="10"/>
  <c r="AA97" i="10" s="1"/>
  <c r="Z22" i="10"/>
  <c r="AA22" i="10" s="1"/>
  <c r="Z187" i="10"/>
  <c r="AA187" i="10" s="1"/>
  <c r="Z63" i="10"/>
  <c r="AA63" i="10" s="1"/>
  <c r="AB63" i="10" s="1"/>
  <c r="Z301" i="10"/>
  <c r="AA301" i="10" s="1"/>
  <c r="Z58" i="10"/>
  <c r="AA58" i="10" s="1"/>
  <c r="Z123" i="10"/>
  <c r="AA123" i="10" s="1"/>
  <c r="Z268" i="10"/>
  <c r="AA268" i="10" s="1"/>
  <c r="AC268" i="10" s="1"/>
  <c r="Z264" i="10"/>
  <c r="AA264" i="10" s="1"/>
  <c r="Z261" i="10"/>
  <c r="AA261" i="10" s="1"/>
  <c r="Z108" i="10"/>
  <c r="AA108" i="10" s="1"/>
  <c r="Z31" i="10"/>
  <c r="AA31" i="10" s="1"/>
  <c r="AB31" i="10" s="1"/>
  <c r="Z30" i="10"/>
  <c r="AA30" i="10" s="1"/>
  <c r="Z27" i="10"/>
  <c r="AA27" i="10" s="1"/>
  <c r="Z223" i="10"/>
  <c r="AA223" i="10" s="1"/>
  <c r="Z196" i="10"/>
  <c r="AA196" i="10" s="1"/>
  <c r="AE196" i="10" s="1"/>
  <c r="Z190" i="10"/>
  <c r="AA190" i="10" s="1"/>
  <c r="Z184" i="10"/>
  <c r="AA184" i="10" s="1"/>
  <c r="Z174" i="10"/>
  <c r="AA174" i="10" s="1"/>
  <c r="Z7" i="10"/>
  <c r="AA7" i="10" s="1"/>
  <c r="AE7" i="10" s="1"/>
  <c r="Z138" i="10"/>
  <c r="AA138" i="10" s="1"/>
  <c r="F47" i="12"/>
  <c r="F63" i="12"/>
  <c r="F71" i="12"/>
  <c r="F79" i="12"/>
  <c r="F87" i="12"/>
  <c r="F95" i="12"/>
  <c r="F151" i="12"/>
  <c r="F191" i="12"/>
  <c r="F223" i="12"/>
  <c r="F255" i="12"/>
  <c r="F271" i="12"/>
  <c r="F279" i="12"/>
  <c r="F16" i="12"/>
  <c r="F48" i="12"/>
  <c r="F72" i="12"/>
  <c r="F88" i="12"/>
  <c r="F96" i="12"/>
  <c r="F136" i="12"/>
  <c r="F168" i="12"/>
  <c r="F192" i="12"/>
  <c r="F224" i="12"/>
  <c r="F232" i="12"/>
  <c r="F304" i="12"/>
  <c r="F17" i="12"/>
  <c r="F25" i="12"/>
  <c r="F41" i="12"/>
  <c r="F65" i="12"/>
  <c r="F89" i="12"/>
  <c r="F105" i="12"/>
  <c r="F145" i="12"/>
  <c r="F161" i="12"/>
  <c r="F5" i="12"/>
  <c r="F45" i="12"/>
  <c r="F69" i="12"/>
  <c r="F77" i="12"/>
  <c r="F85" i="12"/>
  <c r="F109" i="12"/>
  <c r="F133" i="12"/>
  <c r="F141" i="12"/>
  <c r="F149" i="12"/>
  <c r="F181" i="12"/>
  <c r="F205" i="12"/>
  <c r="F229" i="12"/>
  <c r="F269" i="12"/>
  <c r="F28" i="12"/>
  <c r="F60" i="12"/>
  <c r="F124" i="12"/>
  <c r="F172" i="12"/>
  <c r="F188" i="12"/>
  <c r="F204" i="12"/>
  <c r="F283" i="12"/>
  <c r="F23" i="12"/>
  <c r="F103" i="12"/>
  <c r="F143" i="12"/>
  <c r="F32" i="12"/>
  <c r="F152" i="12"/>
  <c r="F184" i="12"/>
  <c r="F264" i="12"/>
  <c r="F185" i="12"/>
  <c r="F201" i="12"/>
  <c r="F29" i="12"/>
  <c r="F61" i="12"/>
  <c r="F213" i="12"/>
  <c r="F245" i="12"/>
  <c r="F277" i="12"/>
  <c r="J8" i="12"/>
  <c r="J20" i="12"/>
  <c r="J85" i="12"/>
  <c r="J221" i="12"/>
  <c r="J261" i="12"/>
  <c r="J21" i="12"/>
  <c r="J78" i="12"/>
  <c r="J102" i="12"/>
  <c r="J110" i="12"/>
  <c r="J166" i="12"/>
  <c r="J182" i="12"/>
  <c r="J222" i="12"/>
  <c r="J254" i="12"/>
  <c r="J135" i="12"/>
  <c r="J191" i="12"/>
  <c r="J223" i="12"/>
  <c r="J83" i="12"/>
  <c r="J91" i="12"/>
  <c r="J99" i="12"/>
  <c r="J235" i="12"/>
  <c r="J283" i="12"/>
  <c r="J74" i="12"/>
  <c r="J122" i="12"/>
  <c r="J202" i="12"/>
  <c r="M7" i="12"/>
  <c r="M15" i="12"/>
  <c r="M71" i="12"/>
  <c r="M95" i="12"/>
  <c r="M111" i="12"/>
  <c r="M119" i="12"/>
  <c r="M151" i="12"/>
  <c r="M167" i="12"/>
  <c r="M215" i="12"/>
  <c r="M247" i="12"/>
  <c r="M271" i="12"/>
  <c r="M279" i="12"/>
  <c r="M5" i="12"/>
  <c r="M33" i="12"/>
  <c r="M97" i="12"/>
  <c r="M106" i="12"/>
  <c r="M124" i="12"/>
  <c r="M133" i="12"/>
  <c r="M142" i="12"/>
  <c r="M152" i="12"/>
  <c r="M161" i="12"/>
  <c r="M188" i="12"/>
  <c r="M206" i="12"/>
  <c r="M216" i="12"/>
  <c r="M225" i="12"/>
  <c r="M243" i="12"/>
  <c r="M252" i="12"/>
  <c r="M261" i="12"/>
  <c r="M18" i="12"/>
  <c r="M28" i="12"/>
  <c r="M144" i="12"/>
  <c r="M164" i="12"/>
  <c r="M174" i="12"/>
  <c r="M195" i="12"/>
  <c r="M205" i="12"/>
  <c r="M227" i="12"/>
  <c r="M248" i="12"/>
  <c r="M258" i="12"/>
  <c r="M268" i="12"/>
  <c r="M286" i="12"/>
  <c r="M296" i="12"/>
  <c r="M9" i="12"/>
  <c r="M19" i="12"/>
  <c r="M29" i="12"/>
  <c r="M40" i="12"/>
  <c r="M72" i="12"/>
  <c r="M145" i="12"/>
  <c r="M218" i="12"/>
  <c r="M228" i="12"/>
  <c r="M269" i="12"/>
  <c r="M297" i="12"/>
  <c r="M20" i="12"/>
  <c r="M30" i="12"/>
  <c r="M41" i="12"/>
  <c r="M52" i="12"/>
  <c r="M62" i="12"/>
  <c r="M73" i="12"/>
  <c r="M125" i="12"/>
  <c r="M136" i="12"/>
  <c r="M166" i="12"/>
  <c r="M177" i="12"/>
  <c r="M187" i="12"/>
  <c r="M229" i="12"/>
  <c r="M240" i="12"/>
  <c r="M250" i="12"/>
  <c r="M270" i="12"/>
  <c r="M289" i="12"/>
  <c r="M16" i="12"/>
  <c r="M36" i="12"/>
  <c r="M130" i="12"/>
  <c r="M140" i="12"/>
  <c r="M162" i="12"/>
  <c r="M172" i="12"/>
  <c r="M193" i="12"/>
  <c r="M203" i="12"/>
  <c r="M213" i="12"/>
  <c r="M224" i="12"/>
  <c r="M245" i="12"/>
  <c r="M256" i="12"/>
  <c r="M275" i="12"/>
  <c r="M293" i="12"/>
  <c r="M302" i="12"/>
  <c r="M45" i="12"/>
  <c r="M66" i="12"/>
  <c r="M86" i="12"/>
  <c r="M108" i="12"/>
  <c r="M129" i="12"/>
  <c r="M149" i="12"/>
  <c r="M171" i="12"/>
  <c r="M192" i="12"/>
  <c r="M212" i="12"/>
  <c r="M254" i="12"/>
  <c r="M274" i="12"/>
  <c r="S34" i="12"/>
  <c r="S90" i="12"/>
  <c r="S114" i="12"/>
  <c r="S122" i="12"/>
  <c r="S130" i="12"/>
  <c r="S162" i="12"/>
  <c r="S170" i="12"/>
  <c r="S186" i="12"/>
  <c r="S202" i="12"/>
  <c r="S210" i="12"/>
  <c r="S218" i="12"/>
  <c r="S242" i="12"/>
  <c r="S290" i="12"/>
  <c r="S76" i="12"/>
  <c r="S54" i="12"/>
  <c r="S118" i="12"/>
  <c r="S173" i="12"/>
  <c r="S219" i="12"/>
  <c r="S246" i="12"/>
  <c r="S283" i="12"/>
  <c r="S87" i="12"/>
  <c r="S97" i="12"/>
  <c r="S108" i="12"/>
  <c r="S150" i="12"/>
  <c r="S171" i="12"/>
  <c r="S181" i="12"/>
  <c r="S192" i="12"/>
  <c r="S203" i="12"/>
  <c r="S223" i="12"/>
  <c r="S244" i="12"/>
  <c r="S265" i="12"/>
  <c r="S286" i="12"/>
  <c r="S296" i="12"/>
  <c r="S28" i="12"/>
  <c r="S52" i="12"/>
  <c r="S88" i="12"/>
  <c r="S131" i="12"/>
  <c r="S151" i="12"/>
  <c r="S224" i="12"/>
  <c r="S297" i="12"/>
  <c r="S15" i="12"/>
  <c r="S65" i="12"/>
  <c r="S89" i="12"/>
  <c r="S101" i="12"/>
  <c r="S142" i="12"/>
  <c r="S163" i="12"/>
  <c r="S174" i="12"/>
  <c r="S236" i="12"/>
  <c r="S257" i="12"/>
  <c r="S278" i="12"/>
  <c r="S84" i="12"/>
  <c r="S105" i="12"/>
  <c r="S168" i="12"/>
  <c r="S189" i="12"/>
  <c r="S221" i="12"/>
  <c r="S241" i="12"/>
  <c r="S304" i="12"/>
  <c r="S37" i="12"/>
  <c r="S107" i="12"/>
  <c r="S149" i="12"/>
  <c r="S169" i="12"/>
  <c r="S190" i="12"/>
  <c r="S212" i="12"/>
  <c r="S133" i="12"/>
  <c r="S216" i="12"/>
  <c r="S279" i="12"/>
  <c r="S134" i="12"/>
  <c r="S260" i="12"/>
  <c r="S280" i="12"/>
  <c r="S46" i="12"/>
  <c r="S135" i="12"/>
  <c r="S240" i="12"/>
  <c r="S303" i="12"/>
  <c r="S167" i="12"/>
  <c r="S251" i="12"/>
  <c r="S96" i="12"/>
  <c r="S222" i="12"/>
  <c r="S263" i="12"/>
  <c r="S55" i="12"/>
  <c r="S102" i="12"/>
  <c r="S206" i="12"/>
  <c r="S166" i="12"/>
  <c r="S103" i="12"/>
  <c r="S187" i="12"/>
  <c r="S270" i="12"/>
  <c r="S104" i="12"/>
  <c r="S271" i="12"/>
  <c r="S144" i="12"/>
  <c r="S229" i="12"/>
  <c r="B275" i="12"/>
  <c r="F298" i="12"/>
  <c r="F282" i="12"/>
  <c r="F267" i="12"/>
  <c r="F252" i="12"/>
  <c r="F238" i="12"/>
  <c r="F225" i="12"/>
  <c r="F210" i="12"/>
  <c r="F190" i="12"/>
  <c r="F171" i="12"/>
  <c r="F154" i="12"/>
  <c r="F134" i="12"/>
  <c r="F116" i="12"/>
  <c r="F99" i="12"/>
  <c r="F82" i="12"/>
  <c r="F62" i="12"/>
  <c r="F43" i="12"/>
  <c r="J290" i="12"/>
  <c r="J273" i="12"/>
  <c r="J256" i="12"/>
  <c r="J236" i="12"/>
  <c r="J217" i="12"/>
  <c r="J180" i="12"/>
  <c r="J162" i="12"/>
  <c r="J145" i="12"/>
  <c r="J128" i="12"/>
  <c r="J108" i="12"/>
  <c r="J89" i="12"/>
  <c r="J72" i="12"/>
  <c r="J52" i="12"/>
  <c r="J34" i="12"/>
  <c r="J15" i="12"/>
  <c r="M299" i="12"/>
  <c r="M276" i="12"/>
  <c r="M253" i="12"/>
  <c r="M230" i="12"/>
  <c r="M204" i="12"/>
  <c r="M181" i="12"/>
  <c r="M158" i="12"/>
  <c r="M137" i="12"/>
  <c r="M110" i="12"/>
  <c r="M85" i="12"/>
  <c r="M64" i="12"/>
  <c r="M37" i="12"/>
  <c r="Q296" i="12"/>
  <c r="Q248" i="12"/>
  <c r="Q188" i="12"/>
  <c r="Q89" i="12"/>
  <c r="S230" i="12"/>
  <c r="S59" i="12"/>
  <c r="F31" i="12"/>
  <c r="F39" i="12"/>
  <c r="F111" i="12"/>
  <c r="F119" i="12"/>
  <c r="F135" i="12"/>
  <c r="F159" i="12"/>
  <c r="F167" i="12"/>
  <c r="F175" i="12"/>
  <c r="F183" i="12"/>
  <c r="F199" i="12"/>
  <c r="F207" i="12"/>
  <c r="F215" i="12"/>
  <c r="F231" i="12"/>
  <c r="F239" i="12"/>
  <c r="F247" i="12"/>
  <c r="F287" i="12"/>
  <c r="F295" i="12"/>
  <c r="F8" i="12"/>
  <c r="F40" i="12"/>
  <c r="F56" i="12"/>
  <c r="F64" i="12"/>
  <c r="F104" i="12"/>
  <c r="F112" i="12"/>
  <c r="F120" i="12"/>
  <c r="F128" i="12"/>
  <c r="F160" i="12"/>
  <c r="F176" i="12"/>
  <c r="F208" i="12"/>
  <c r="F216" i="12"/>
  <c r="F248" i="12"/>
  <c r="F256" i="12"/>
  <c r="F272" i="12"/>
  <c r="F288" i="12"/>
  <c r="F296" i="12"/>
  <c r="F9" i="12"/>
  <c r="F33" i="12"/>
  <c r="F49" i="12"/>
  <c r="F57" i="12"/>
  <c r="F73" i="12"/>
  <c r="F81" i="12"/>
  <c r="F97" i="12"/>
  <c r="F113" i="12"/>
  <c r="F121" i="12"/>
  <c r="F129" i="12"/>
  <c r="F153" i="12"/>
  <c r="F177" i="12"/>
  <c r="F193" i="12"/>
  <c r="F209" i="12"/>
  <c r="F37" i="12"/>
  <c r="F53" i="12"/>
  <c r="F93" i="12"/>
  <c r="F101" i="12"/>
  <c r="F125" i="12"/>
  <c r="F157" i="12"/>
  <c r="F165" i="12"/>
  <c r="F173" i="12"/>
  <c r="F197" i="12"/>
  <c r="F221" i="12"/>
  <c r="F237" i="12"/>
  <c r="F253" i="12"/>
  <c r="F301" i="12"/>
  <c r="F12" i="12"/>
  <c r="F76" i="12"/>
  <c r="F92" i="12"/>
  <c r="F108" i="12"/>
  <c r="F140" i="12"/>
  <c r="F156" i="12"/>
  <c r="F219" i="12"/>
  <c r="F233" i="12"/>
  <c r="F244" i="12"/>
  <c r="F258" i="12"/>
  <c r="F270" i="12"/>
  <c r="F7" i="12"/>
  <c r="F15" i="12"/>
  <c r="F55" i="12"/>
  <c r="F127" i="12"/>
  <c r="F263" i="12"/>
  <c r="F303" i="12"/>
  <c r="F24" i="12"/>
  <c r="F80" i="12"/>
  <c r="F144" i="12"/>
  <c r="F200" i="12"/>
  <c r="F240" i="12"/>
  <c r="F280" i="12"/>
  <c r="F137" i="12"/>
  <c r="F169" i="12"/>
  <c r="F13" i="12"/>
  <c r="F21" i="12"/>
  <c r="F117" i="12"/>
  <c r="F189" i="12"/>
  <c r="F261" i="12"/>
  <c r="F285" i="12"/>
  <c r="F293" i="12"/>
  <c r="F44" i="12"/>
  <c r="F297" i="12"/>
  <c r="D4" i="9"/>
  <c r="J29" i="12"/>
  <c r="J37" i="12"/>
  <c r="J69" i="12"/>
  <c r="J109" i="12"/>
  <c r="J133" i="12"/>
  <c r="J141" i="12"/>
  <c r="J149" i="12"/>
  <c r="J165" i="12"/>
  <c r="J173" i="12"/>
  <c r="J181" i="12"/>
  <c r="J189" i="12"/>
  <c r="J213" i="12"/>
  <c r="J245" i="12"/>
  <c r="J277" i="12"/>
  <c r="J30" i="12"/>
  <c r="J94" i="12"/>
  <c r="J174" i="12"/>
  <c r="J198" i="12"/>
  <c r="J262" i="12"/>
  <c r="J4" i="12"/>
  <c r="J47" i="12"/>
  <c r="J71" i="12"/>
  <c r="J87" i="12"/>
  <c r="J127" i="12"/>
  <c r="J199" i="12"/>
  <c r="J215" i="12"/>
  <c r="J239" i="12"/>
  <c r="J247" i="12"/>
  <c r="J303" i="12"/>
  <c r="J18" i="12"/>
  <c r="J35" i="12"/>
  <c r="J75" i="12"/>
  <c r="J147" i="12"/>
  <c r="J211" i="12"/>
  <c r="J219" i="12"/>
  <c r="J291" i="12"/>
  <c r="J299" i="12"/>
  <c r="J7" i="12"/>
  <c r="J58" i="12"/>
  <c r="J90" i="12"/>
  <c r="M23" i="12"/>
  <c r="M31" i="12"/>
  <c r="M39" i="12"/>
  <c r="M47" i="12"/>
  <c r="M55" i="12"/>
  <c r="M63" i="12"/>
  <c r="M79" i="12"/>
  <c r="M87" i="12"/>
  <c r="M103" i="12"/>
  <c r="M127" i="12"/>
  <c r="M135" i="12"/>
  <c r="M143" i="12"/>
  <c r="M159" i="12"/>
  <c r="M175" i="12"/>
  <c r="M183" i="12"/>
  <c r="M191" i="12"/>
  <c r="M199" i="12"/>
  <c r="M207" i="12"/>
  <c r="M223" i="12"/>
  <c r="M231" i="12"/>
  <c r="M239" i="12"/>
  <c r="M255" i="12"/>
  <c r="M263" i="12"/>
  <c r="M295" i="12"/>
  <c r="M303" i="12"/>
  <c r="M14" i="12"/>
  <c r="M24" i="12"/>
  <c r="M42" i="12"/>
  <c r="M51" i="12"/>
  <c r="M60" i="12"/>
  <c r="M69" i="12"/>
  <c r="M78" i="12"/>
  <c r="M88" i="12"/>
  <c r="M115" i="12"/>
  <c r="M170" i="12"/>
  <c r="M179" i="12"/>
  <c r="M197" i="12"/>
  <c r="M234" i="12"/>
  <c r="M8" i="12"/>
  <c r="M38" i="12"/>
  <c r="M49" i="12"/>
  <c r="M59" i="12"/>
  <c r="M70" i="12"/>
  <c r="M81" i="12"/>
  <c r="M91" i="12"/>
  <c r="M101" i="12"/>
  <c r="M112" i="12"/>
  <c r="M122" i="12"/>
  <c r="M132" i="12"/>
  <c r="M154" i="12"/>
  <c r="M185" i="12"/>
  <c r="M217" i="12"/>
  <c r="M237" i="12"/>
  <c r="M277" i="12"/>
  <c r="M2" i="12"/>
  <c r="M50" i="12"/>
  <c r="M61" i="12"/>
  <c r="M82" i="12"/>
  <c r="M92" i="12"/>
  <c r="M102" i="12"/>
  <c r="M113" i="12"/>
  <c r="M123" i="12"/>
  <c r="M134" i="12"/>
  <c r="M155" i="12"/>
  <c r="M165" i="12"/>
  <c r="M176" i="12"/>
  <c r="M186" i="12"/>
  <c r="M196" i="12"/>
  <c r="M208" i="12"/>
  <c r="M238" i="12"/>
  <c r="M249" i="12"/>
  <c r="M278" i="12"/>
  <c r="M288" i="12"/>
  <c r="M10" i="12"/>
  <c r="M83" i="12"/>
  <c r="M93" i="12"/>
  <c r="M104" i="12"/>
  <c r="M114" i="12"/>
  <c r="M146" i="12"/>
  <c r="M156" i="12"/>
  <c r="M198" i="12"/>
  <c r="M209" i="12"/>
  <c r="M219" i="12"/>
  <c r="M260" i="12"/>
  <c r="M280" i="12"/>
  <c r="M298" i="12"/>
  <c r="M4" i="12"/>
  <c r="M26" i="12"/>
  <c r="M46" i="12"/>
  <c r="M57" i="12"/>
  <c r="M67" i="12"/>
  <c r="M77" i="12"/>
  <c r="M89" i="12"/>
  <c r="M99" i="12"/>
  <c r="M109" i="12"/>
  <c r="M120" i="12"/>
  <c r="M150" i="12"/>
  <c r="M182" i="12"/>
  <c r="M235" i="12"/>
  <c r="M266" i="12"/>
  <c r="M3" i="12"/>
  <c r="M25" i="12"/>
  <c r="M292" i="12"/>
  <c r="O102" i="12"/>
  <c r="O270" i="12"/>
  <c r="O114" i="12"/>
  <c r="O213" i="12"/>
  <c r="O221" i="12"/>
  <c r="O119" i="12"/>
  <c r="O144" i="12"/>
  <c r="O55" i="12"/>
  <c r="S266" i="12"/>
  <c r="S8" i="12"/>
  <c r="S213" i="12"/>
  <c r="S110" i="12"/>
  <c r="S193" i="12"/>
  <c r="S287" i="12"/>
  <c r="S71" i="12"/>
  <c r="S128" i="12"/>
  <c r="S295" i="12"/>
  <c r="S93" i="12"/>
  <c r="S125" i="12"/>
  <c r="S185" i="12"/>
  <c r="S123" i="12"/>
  <c r="S74" i="12"/>
  <c r="S106" i="12"/>
  <c r="S154" i="12"/>
  <c r="S226" i="12"/>
  <c r="S274" i="12"/>
  <c r="S85" i="12"/>
  <c r="S22" i="12"/>
  <c r="S17" i="12"/>
  <c r="S27" i="12"/>
  <c r="S45" i="12"/>
  <c r="S145" i="12"/>
  <c r="S164" i="12"/>
  <c r="S191" i="12"/>
  <c r="S140" i="12"/>
  <c r="S120" i="12"/>
  <c r="S183" i="12"/>
  <c r="S214" i="12"/>
  <c r="S267" i="12"/>
  <c r="S195" i="12"/>
  <c r="S225" i="12"/>
  <c r="S158" i="12"/>
  <c r="S272" i="12"/>
  <c r="S284" i="12"/>
  <c r="S253" i="12"/>
  <c r="S275" i="12"/>
  <c r="S238" i="12"/>
  <c r="S69" i="12"/>
  <c r="S176" i="12"/>
  <c r="S217" i="12"/>
  <c r="S94" i="12"/>
  <c r="S220" i="12"/>
  <c r="S180" i="12"/>
  <c r="S31" i="12"/>
  <c r="U6" i="12"/>
  <c r="U30" i="12"/>
  <c r="U46" i="12"/>
  <c r="U54" i="12"/>
  <c r="U86" i="12"/>
  <c r="U102" i="12"/>
  <c r="U118" i="12"/>
  <c r="U134" i="12"/>
  <c r="U142" i="12"/>
  <c r="U150" i="12"/>
  <c r="U158" i="12"/>
  <c r="U166" i="12"/>
  <c r="U190" i="12"/>
  <c r="U206" i="12"/>
  <c r="U222" i="12"/>
  <c r="U23" i="12"/>
  <c r="U32" i="12"/>
  <c r="U50" i="12"/>
  <c r="U59" i="12"/>
  <c r="U77" i="12"/>
  <c r="U87" i="12"/>
  <c r="U96" i="12"/>
  <c r="U105" i="12"/>
  <c r="U151" i="12"/>
  <c r="U169" i="12"/>
  <c r="U178" i="12"/>
  <c r="U187" i="12"/>
  <c r="U205" i="12"/>
  <c r="U224" i="12"/>
  <c r="U241" i="12"/>
  <c r="U265" i="12"/>
  <c r="U273" i="12"/>
  <c r="U297" i="12"/>
  <c r="U21" i="12"/>
  <c r="U33" i="12"/>
  <c r="U43" i="12"/>
  <c r="U53" i="12"/>
  <c r="U84" i="12"/>
  <c r="U147" i="12"/>
  <c r="U168" i="12"/>
  <c r="U200" i="12"/>
  <c r="U210" i="12"/>
  <c r="U231" i="12"/>
  <c r="U250" i="12"/>
  <c r="U34" i="12"/>
  <c r="U44" i="12"/>
  <c r="U55" i="12"/>
  <c r="U65" i="12"/>
  <c r="U75" i="12"/>
  <c r="U97" i="12"/>
  <c r="U107" i="12"/>
  <c r="U159" i="12"/>
  <c r="U170" i="12"/>
  <c r="U180" i="12"/>
  <c r="U201" i="12"/>
  <c r="U221" i="12"/>
  <c r="U242" i="12"/>
  <c r="U251" i="12"/>
  <c r="U260" i="12"/>
  <c r="U15" i="12"/>
  <c r="U25" i="12"/>
  <c r="U45" i="12"/>
  <c r="U56" i="12"/>
  <c r="U76" i="12"/>
  <c r="U88" i="12"/>
  <c r="U108" i="12"/>
  <c r="U119" i="12"/>
  <c r="U149" i="12"/>
  <c r="U161" i="12"/>
  <c r="U181" i="12"/>
  <c r="U192" i="12"/>
  <c r="U202" i="12"/>
  <c r="U212" i="12"/>
  <c r="U223" i="12"/>
  <c r="U234" i="12"/>
  <c r="U243" i="12"/>
  <c r="U261" i="12"/>
  <c r="U270" i="12"/>
  <c r="U9" i="12"/>
  <c r="U19" i="12"/>
  <c r="U61" i="12"/>
  <c r="U72" i="12"/>
  <c r="U103" i="12"/>
  <c r="U135" i="12"/>
  <c r="U186" i="12"/>
  <c r="U218" i="12"/>
  <c r="U228" i="12"/>
  <c r="U293" i="12"/>
  <c r="U20" i="12"/>
  <c r="U104" i="12"/>
  <c r="U167" i="12"/>
  <c r="U229" i="12"/>
  <c r="U248" i="12"/>
  <c r="U285" i="12"/>
  <c r="U89" i="12"/>
  <c r="U130" i="12"/>
  <c r="U235" i="12"/>
  <c r="U271" i="12"/>
  <c r="U286" i="12"/>
  <c r="U7" i="12"/>
  <c r="U48" i="12"/>
  <c r="U69" i="12"/>
  <c r="U90" i="12"/>
  <c r="U131" i="12"/>
  <c r="U173" i="12"/>
  <c r="U216" i="12"/>
  <c r="U236" i="12"/>
  <c r="U272" i="12"/>
  <c r="U290" i="12"/>
  <c r="U17" i="12"/>
  <c r="U37" i="12"/>
  <c r="U100" i="12"/>
  <c r="U163" i="12"/>
  <c r="U184" i="12"/>
  <c r="U204" i="12"/>
  <c r="U263" i="12"/>
  <c r="U295" i="12"/>
  <c r="U81" i="12"/>
  <c r="U122" i="12"/>
  <c r="U246" i="12"/>
  <c r="U283" i="12"/>
  <c r="U91" i="12"/>
  <c r="U133" i="12"/>
  <c r="U255" i="12"/>
  <c r="U52" i="12"/>
  <c r="U258" i="12"/>
  <c r="U16" i="12"/>
  <c r="U36" i="12"/>
  <c r="U120" i="12"/>
  <c r="U203" i="12"/>
  <c r="U280" i="12"/>
  <c r="U144" i="12"/>
  <c r="U227" i="12"/>
  <c r="U304" i="12"/>
  <c r="U28" i="12"/>
  <c r="U276" i="12"/>
  <c r="U162" i="12"/>
  <c r="U239" i="12"/>
  <c r="W61" i="12"/>
  <c r="W109" i="12"/>
  <c r="W133" i="12"/>
  <c r="W229" i="12"/>
  <c r="W253" i="12"/>
  <c r="W269" i="12"/>
  <c r="W54" i="12"/>
  <c r="W108" i="12"/>
  <c r="W100" i="12"/>
  <c r="W110" i="12"/>
  <c r="W155" i="12"/>
  <c r="W10" i="12"/>
  <c r="W47" i="12"/>
  <c r="W56" i="12"/>
  <c r="W129" i="12"/>
  <c r="W60" i="12"/>
  <c r="W79" i="12"/>
  <c r="W97" i="12"/>
  <c r="W161" i="12"/>
  <c r="W179" i="12"/>
  <c r="W198" i="12"/>
  <c r="W216" i="12"/>
  <c r="W262" i="12"/>
  <c r="W280" i="12"/>
  <c r="W52" i="12"/>
  <c r="W126" i="12"/>
  <c r="W231" i="12"/>
  <c r="W39" i="12"/>
  <c r="W57" i="12"/>
  <c r="W172" i="12"/>
  <c r="W254" i="12"/>
  <c r="W284" i="12"/>
  <c r="W40" i="12"/>
  <c r="W58" i="12"/>
  <c r="W76" i="12"/>
  <c r="W113" i="12"/>
  <c r="W286" i="12"/>
  <c r="W104" i="12"/>
  <c r="W156" i="12"/>
  <c r="W180" i="12"/>
  <c r="W204" i="12"/>
  <c r="W249" i="12"/>
  <c r="W302" i="12"/>
  <c r="W105" i="12"/>
  <c r="W169" i="12"/>
  <c r="W282" i="12"/>
  <c r="W303" i="12"/>
  <c r="W78" i="12"/>
  <c r="W151" i="12"/>
  <c r="W266" i="12"/>
  <c r="W116" i="12"/>
  <c r="W177" i="12"/>
  <c r="W98" i="12"/>
  <c r="W190" i="12"/>
  <c r="W236" i="12"/>
  <c r="W278" i="12"/>
  <c r="W121" i="12"/>
  <c r="W50" i="12"/>
  <c r="W230" i="12"/>
  <c r="W272" i="12"/>
  <c r="W235" i="12"/>
  <c r="W66" i="12"/>
  <c r="W248" i="12"/>
  <c r="W14" i="12"/>
  <c r="F294" i="12"/>
  <c r="F281" i="12"/>
  <c r="F266" i="12"/>
  <c r="F251" i="12"/>
  <c r="F236" i="12"/>
  <c r="F222" i="12"/>
  <c r="F206" i="12"/>
  <c r="F187" i="12"/>
  <c r="F170" i="12"/>
  <c r="F150" i="12"/>
  <c r="F132" i="12"/>
  <c r="F115" i="12"/>
  <c r="F98" i="12"/>
  <c r="F78" i="12"/>
  <c r="F59" i="12"/>
  <c r="F42" i="12"/>
  <c r="F22" i="12"/>
  <c r="F4" i="12"/>
  <c r="J289" i="12"/>
  <c r="J272" i="12"/>
  <c r="J252" i="12"/>
  <c r="J233" i="12"/>
  <c r="J216" i="12"/>
  <c r="J196" i="12"/>
  <c r="J178" i="12"/>
  <c r="J161" i="12"/>
  <c r="J144" i="12"/>
  <c r="J105" i="12"/>
  <c r="J88" i="12"/>
  <c r="J68" i="12"/>
  <c r="J33" i="12"/>
  <c r="J14" i="12"/>
  <c r="M294" i="12"/>
  <c r="M273" i="12"/>
  <c r="M251" i="12"/>
  <c r="M226" i="12"/>
  <c r="M202" i="12"/>
  <c r="M180" i="12"/>
  <c r="M157" i="12"/>
  <c r="M131" i="12"/>
  <c r="M107" i="12"/>
  <c r="M84" i="12"/>
  <c r="M58" i="12"/>
  <c r="M35" i="12"/>
  <c r="M12" i="12"/>
  <c r="Q288" i="12"/>
  <c r="Q241" i="12"/>
  <c r="Q178" i="12"/>
  <c r="Q70" i="12"/>
  <c r="S207" i="12"/>
  <c r="S32" i="12"/>
  <c r="Y169" i="12"/>
  <c r="J11" i="12"/>
  <c r="J45" i="12"/>
  <c r="J61" i="12"/>
  <c r="J101" i="12"/>
  <c r="J117" i="12"/>
  <c r="J125" i="12"/>
  <c r="J253" i="12"/>
  <c r="J269" i="12"/>
  <c r="J118" i="12"/>
  <c r="J134" i="12"/>
  <c r="J142" i="12"/>
  <c r="J206" i="12"/>
  <c r="J214" i="12"/>
  <c r="J230" i="12"/>
  <c r="J270" i="12"/>
  <c r="J286" i="12"/>
  <c r="J22" i="12"/>
  <c r="J55" i="12"/>
  <c r="J111" i="12"/>
  <c r="J167" i="12"/>
  <c r="J231" i="12"/>
  <c r="J279" i="12"/>
  <c r="J27" i="12"/>
  <c r="J131" i="12"/>
  <c r="J227" i="12"/>
  <c r="J251" i="12"/>
  <c r="J26" i="12"/>
  <c r="J42" i="12"/>
  <c r="J218" i="12"/>
  <c r="J250" i="12"/>
  <c r="U70" i="12"/>
  <c r="U2" i="12"/>
  <c r="U11" i="12"/>
  <c r="U128" i="12"/>
  <c r="U138" i="12"/>
  <c r="U287" i="12"/>
  <c r="U29" i="12"/>
  <c r="U51" i="12"/>
  <c r="U238" i="12"/>
  <c r="U63" i="12"/>
  <c r="U125" i="12"/>
  <c r="U188" i="12"/>
  <c r="U5" i="12"/>
  <c r="U8" i="12"/>
  <c r="U291" i="12"/>
  <c r="U93" i="12"/>
  <c r="U294" i="12"/>
  <c r="U60" i="12"/>
  <c r="U156" i="12"/>
  <c r="F292" i="12"/>
  <c r="F278" i="12"/>
  <c r="F265" i="12"/>
  <c r="F250" i="12"/>
  <c r="F235" i="12"/>
  <c r="F220" i="12"/>
  <c r="F203" i="12"/>
  <c r="F186" i="12"/>
  <c r="F166" i="12"/>
  <c r="F148" i="12"/>
  <c r="F131" i="12"/>
  <c r="F114" i="12"/>
  <c r="F94" i="12"/>
  <c r="F75" i="12"/>
  <c r="F58" i="12"/>
  <c r="F38" i="12"/>
  <c r="F20" i="12"/>
  <c r="F3" i="12"/>
  <c r="J288" i="12"/>
  <c r="J268" i="12"/>
  <c r="J232" i="12"/>
  <c r="J212" i="12"/>
  <c r="J160" i="12"/>
  <c r="J140" i="12"/>
  <c r="U18" i="12"/>
  <c r="M287" i="12"/>
  <c r="M259" i="12"/>
  <c r="M284" i="12"/>
  <c r="M233" i="12"/>
  <c r="S10" i="12"/>
  <c r="S66" i="12"/>
  <c r="S98" i="12"/>
  <c r="S3" i="12"/>
  <c r="S30" i="12"/>
  <c r="S13" i="12"/>
  <c r="S63" i="12"/>
  <c r="S200" i="12"/>
  <c r="S51" i="12"/>
  <c r="S62" i="12"/>
  <c r="S119" i="12"/>
  <c r="S160" i="12"/>
  <c r="S40" i="12"/>
  <c r="S256" i="12"/>
  <c r="S111" i="12"/>
  <c r="S152" i="12"/>
  <c r="S116" i="12"/>
  <c r="S126" i="12"/>
  <c r="S137" i="12"/>
  <c r="S211" i="12"/>
  <c r="S252" i="12"/>
  <c r="S61" i="12"/>
  <c r="S43" i="12"/>
  <c r="S175" i="12"/>
  <c r="S196" i="12"/>
  <c r="S259" i="12"/>
  <c r="S300" i="12"/>
  <c r="S19" i="12"/>
  <c r="S113" i="12"/>
  <c r="S302" i="12"/>
  <c r="S177" i="12"/>
  <c r="S33" i="12"/>
  <c r="S293" i="12"/>
  <c r="S139" i="12"/>
  <c r="S79" i="12"/>
  <c r="S6" i="12"/>
  <c r="S56" i="12"/>
  <c r="J16" i="12"/>
  <c r="J53" i="12"/>
  <c r="J285" i="12"/>
  <c r="J301" i="12"/>
  <c r="J12" i="12"/>
  <c r="J38" i="12"/>
  <c r="J246" i="12"/>
  <c r="J63" i="12"/>
  <c r="J103" i="12"/>
  <c r="J119" i="12"/>
  <c r="J271" i="12"/>
  <c r="J295" i="12"/>
  <c r="J43" i="12"/>
  <c r="J51" i="12"/>
  <c r="J179" i="12"/>
  <c r="J187" i="12"/>
  <c r="J259" i="12"/>
  <c r="J106" i="12"/>
  <c r="J298" i="12"/>
  <c r="S237" i="12"/>
  <c r="S301" i="12"/>
  <c r="S11" i="12"/>
  <c r="S25" i="12"/>
  <c r="S233" i="12"/>
  <c r="S70" i="12"/>
  <c r="S5" i="12"/>
  <c r="Y5" i="12"/>
  <c r="Y13" i="12"/>
  <c r="Y21" i="12"/>
  <c r="Y29" i="12"/>
  <c r="Y37" i="12"/>
  <c r="Y45" i="12"/>
  <c r="Y61" i="12"/>
  <c r="Y3" i="12"/>
  <c r="Y22" i="12"/>
  <c r="Y76" i="12"/>
  <c r="Y84" i="12"/>
  <c r="Y23" i="12"/>
  <c r="Y32" i="12"/>
  <c r="Y41" i="12"/>
  <c r="Y50" i="12"/>
  <c r="Y68" i="12"/>
  <c r="Y77" i="12"/>
  <c r="Y102" i="12"/>
  <c r="Y118" i="12"/>
  <c r="Y126" i="12"/>
  <c r="Y134" i="12"/>
  <c r="Y6" i="12"/>
  <c r="Y24" i="12"/>
  <c r="Y51" i="12"/>
  <c r="Y60" i="12"/>
  <c r="Y86" i="12"/>
  <c r="Y95" i="12"/>
  <c r="Y103" i="12"/>
  <c r="Y119" i="12"/>
  <c r="Y19" i="12"/>
  <c r="Y28" i="12"/>
  <c r="Y65" i="12"/>
  <c r="Y82" i="12"/>
  <c r="Y91" i="12"/>
  <c r="Y131" i="12"/>
  <c r="Y147" i="12"/>
  <c r="Y163" i="12"/>
  <c r="Y171" i="12"/>
  <c r="Y187" i="12"/>
  <c r="Y195" i="12"/>
  <c r="Y203" i="12"/>
  <c r="Y211" i="12"/>
  <c r="Y219" i="12"/>
  <c r="Y227" i="12"/>
  <c r="Y235" i="12"/>
  <c r="Y243" i="12"/>
  <c r="Y251" i="12"/>
  <c r="Y259" i="12"/>
  <c r="Y276" i="12"/>
  <c r="Y30" i="12"/>
  <c r="Y48" i="12"/>
  <c r="Y83" i="12"/>
  <c r="Y100" i="12"/>
  <c r="Y113" i="12"/>
  <c r="Y136" i="12"/>
  <c r="Y164" i="12"/>
  <c r="Y200" i="12"/>
  <c r="Y218" i="12"/>
  <c r="Y228" i="12"/>
  <c r="Y237" i="12"/>
  <c r="Y246" i="12"/>
  <c r="Y255" i="12"/>
  <c r="Y264" i="12"/>
  <c r="Y283" i="12"/>
  <c r="Y293" i="12"/>
  <c r="Y34" i="12"/>
  <c r="Y52" i="12"/>
  <c r="Y71" i="12"/>
  <c r="Y87" i="12"/>
  <c r="Y101" i="12"/>
  <c r="Y127" i="12"/>
  <c r="Y137" i="12"/>
  <c r="Y156" i="12"/>
  <c r="Y165" i="12"/>
  <c r="Y174" i="12"/>
  <c r="Y192" i="12"/>
  <c r="Y201" i="12"/>
  <c r="Y210" i="12"/>
  <c r="Y220" i="12"/>
  <c r="Y229" i="12"/>
  <c r="Y247" i="12"/>
  <c r="Y256" i="12"/>
  <c r="Y265" i="12"/>
  <c r="Y275" i="12"/>
  <c r="Y285" i="12"/>
  <c r="Y303" i="12"/>
  <c r="Y17" i="12"/>
  <c r="Y54" i="12"/>
  <c r="Y72" i="12"/>
  <c r="Y88" i="12"/>
  <c r="Y104" i="12"/>
  <c r="Y157" i="12"/>
  <c r="Y166" i="12"/>
  <c r="Y175" i="12"/>
  <c r="Y184" i="12"/>
  <c r="Y202" i="12"/>
  <c r="Y212" i="12"/>
  <c r="Y221" i="12"/>
  <c r="Y230" i="12"/>
  <c r="Y257" i="12"/>
  <c r="Y266" i="12"/>
  <c r="Y304" i="12"/>
  <c r="Y8" i="12"/>
  <c r="Y44" i="12"/>
  <c r="Y63" i="12"/>
  <c r="Y80" i="12"/>
  <c r="Y180" i="12"/>
  <c r="Y198" i="12"/>
  <c r="Y216" i="12"/>
  <c r="Y234" i="12"/>
  <c r="Y244" i="12"/>
  <c r="Y262" i="12"/>
  <c r="Y281" i="12"/>
  <c r="Y9" i="12"/>
  <c r="Y46" i="12"/>
  <c r="Y135" i="12"/>
  <c r="Y153" i="12"/>
  <c r="Y226" i="12"/>
  <c r="Y245" i="12"/>
  <c r="Y263" i="12"/>
  <c r="Y55" i="12"/>
  <c r="Y90" i="12"/>
  <c r="Y231" i="12"/>
  <c r="Y249" i="12"/>
  <c r="Y20" i="12"/>
  <c r="Y92" i="12"/>
  <c r="Y141" i="12"/>
  <c r="Y196" i="12"/>
  <c r="Y214" i="12"/>
  <c r="Y232" i="12"/>
  <c r="Y130" i="12"/>
  <c r="Y150" i="12"/>
  <c r="Y168" i="12"/>
  <c r="Y186" i="12"/>
  <c r="Y223" i="12"/>
  <c r="Y241" i="12"/>
  <c r="Y260" i="12"/>
  <c r="Y279" i="12"/>
  <c r="Y297" i="12"/>
  <c r="Y151" i="12"/>
  <c r="Y224" i="12"/>
  <c r="Y197" i="12"/>
  <c r="Y233" i="12"/>
  <c r="Y271" i="12"/>
  <c r="Y124" i="12"/>
  <c r="Y199" i="12"/>
  <c r="Y236" i="12"/>
  <c r="Y27" i="12"/>
  <c r="Y144" i="12"/>
  <c r="Y181" i="12"/>
  <c r="Y291" i="12"/>
  <c r="Y105" i="12"/>
  <c r="Y258" i="12"/>
  <c r="Y278" i="12"/>
  <c r="Y7" i="12"/>
  <c r="Y280" i="12"/>
  <c r="Y142" i="12"/>
  <c r="Y36" i="12"/>
  <c r="Y222" i="12"/>
  <c r="Y240" i="12"/>
  <c r="Y79" i="12"/>
  <c r="Y96" i="12"/>
  <c r="Y242" i="12"/>
  <c r="F291" i="12"/>
  <c r="F276" i="12"/>
  <c r="F262" i="12"/>
  <c r="F249" i="12"/>
  <c r="F234" i="12"/>
  <c r="F218" i="12"/>
  <c r="F202" i="12"/>
  <c r="F182" i="12"/>
  <c r="F164" i="12"/>
  <c r="F147" i="12"/>
  <c r="F130" i="12"/>
  <c r="F110" i="12"/>
  <c r="F91" i="12"/>
  <c r="F74" i="12"/>
  <c r="F54" i="12"/>
  <c r="F36" i="12"/>
  <c r="F19" i="12"/>
  <c r="J284" i="12"/>
  <c r="J228" i="12"/>
  <c r="J193" i="12"/>
  <c r="J176" i="12"/>
  <c r="J100" i="12"/>
  <c r="J82" i="12"/>
  <c r="J6" i="12"/>
  <c r="J183" i="12"/>
  <c r="J123" i="12"/>
  <c r="J154" i="12"/>
  <c r="J93" i="12"/>
  <c r="J294" i="12"/>
  <c r="J31" i="12"/>
  <c r="J59" i="12"/>
  <c r="J171" i="12"/>
  <c r="J138" i="12"/>
  <c r="J266" i="12"/>
  <c r="U14" i="12"/>
  <c r="U22" i="12"/>
  <c r="U38" i="12"/>
  <c r="U62" i="12"/>
  <c r="U78" i="12"/>
  <c r="U94" i="12"/>
  <c r="U110" i="12"/>
  <c r="U126" i="12"/>
  <c r="U174" i="12"/>
  <c r="U182" i="12"/>
  <c r="U198" i="12"/>
  <c r="U214" i="12"/>
  <c r="U230" i="12"/>
  <c r="U4" i="12"/>
  <c r="U13" i="12"/>
  <c r="U41" i="12"/>
  <c r="U68" i="12"/>
  <c r="U114" i="12"/>
  <c r="U123" i="12"/>
  <c r="U132" i="12"/>
  <c r="U141" i="12"/>
  <c r="U160" i="12"/>
  <c r="U196" i="12"/>
  <c r="U215" i="12"/>
  <c r="U233" i="12"/>
  <c r="U249" i="12"/>
  <c r="U257" i="12"/>
  <c r="U281" i="12"/>
  <c r="U289" i="12"/>
  <c r="U64" i="12"/>
  <c r="U74" i="12"/>
  <c r="U95" i="12"/>
  <c r="U106" i="12"/>
  <c r="U116" i="12"/>
  <c r="U127" i="12"/>
  <c r="U137" i="12"/>
  <c r="U157" i="12"/>
  <c r="U179" i="12"/>
  <c r="U189" i="12"/>
  <c r="U220" i="12"/>
  <c r="U240" i="12"/>
  <c r="U259" i="12"/>
  <c r="U268" i="12"/>
  <c r="U277" i="12"/>
  <c r="U12" i="12"/>
  <c r="U24" i="12"/>
  <c r="U85" i="12"/>
  <c r="U117" i="12"/>
  <c r="U148" i="12"/>
  <c r="U191" i="12"/>
  <c r="U211" i="12"/>
  <c r="U232" i="12"/>
  <c r="U269" i="12"/>
  <c r="U278" i="12"/>
  <c r="U296" i="12"/>
  <c r="U3" i="12"/>
  <c r="U35" i="12"/>
  <c r="U66" i="12"/>
  <c r="U98" i="12"/>
  <c r="U129" i="12"/>
  <c r="U139" i="12"/>
  <c r="U171" i="12"/>
  <c r="U252" i="12"/>
  <c r="U279" i="12"/>
  <c r="U288" i="12"/>
  <c r="U298" i="12"/>
  <c r="U40" i="12"/>
  <c r="U82" i="12"/>
  <c r="U92" i="12"/>
  <c r="U113" i="12"/>
  <c r="U124" i="12"/>
  <c r="U145" i="12"/>
  <c r="U155" i="12"/>
  <c r="U165" i="12"/>
  <c r="U176" i="12"/>
  <c r="U197" i="12"/>
  <c r="U208" i="12"/>
  <c r="U247" i="12"/>
  <c r="U256" i="12"/>
  <c r="U266" i="12"/>
  <c r="U275" i="12"/>
  <c r="U284" i="12"/>
  <c r="U302" i="12"/>
  <c r="U42" i="12"/>
  <c r="U83" i="12"/>
  <c r="U146" i="12"/>
  <c r="U209" i="12"/>
  <c r="U267" i="12"/>
  <c r="U300" i="12"/>
  <c r="U26" i="12"/>
  <c r="U47" i="12"/>
  <c r="U67" i="12"/>
  <c r="U109" i="12"/>
  <c r="U152" i="12"/>
  <c r="U172" i="12"/>
  <c r="U193" i="12"/>
  <c r="U213" i="12"/>
  <c r="U253" i="12"/>
  <c r="U301" i="12"/>
  <c r="U27" i="12"/>
  <c r="U111" i="12"/>
  <c r="U153" i="12"/>
  <c r="U194" i="12"/>
  <c r="U254" i="12"/>
  <c r="U303" i="12"/>
  <c r="U58" i="12"/>
  <c r="U80" i="12"/>
  <c r="U121" i="12"/>
  <c r="U143" i="12"/>
  <c r="U226" i="12"/>
  <c r="U245" i="12"/>
  <c r="U282" i="12"/>
  <c r="U39" i="12"/>
  <c r="U164" i="12"/>
  <c r="U207" i="12"/>
  <c r="U49" i="12"/>
  <c r="U175" i="12"/>
  <c r="U217" i="12"/>
  <c r="U10" i="12"/>
  <c r="U136" i="12"/>
  <c r="U177" i="12"/>
  <c r="U219" i="12"/>
  <c r="U292" i="12"/>
  <c r="U57" i="12"/>
  <c r="U99" i="12"/>
  <c r="U140" i="12"/>
  <c r="U183" i="12"/>
  <c r="U225" i="12"/>
  <c r="U262" i="12"/>
  <c r="U299" i="12"/>
  <c r="U71" i="12"/>
  <c r="U154" i="12"/>
  <c r="U237" i="12"/>
  <c r="U112" i="12"/>
  <c r="U195" i="12"/>
  <c r="U274" i="12"/>
  <c r="U115" i="12"/>
  <c r="U73" i="12"/>
  <c r="W5" i="12"/>
  <c r="W13" i="12"/>
  <c r="W21" i="12"/>
  <c r="W29" i="12"/>
  <c r="W37" i="12"/>
  <c r="W45" i="12"/>
  <c r="W53" i="12"/>
  <c r="W69" i="12"/>
  <c r="W77" i="12"/>
  <c r="W85" i="12"/>
  <c r="W101" i="12"/>
  <c r="W117" i="12"/>
  <c r="W125" i="12"/>
  <c r="W141" i="12"/>
  <c r="W149" i="12"/>
  <c r="W165" i="12"/>
  <c r="W173" i="12"/>
  <c r="W205" i="12"/>
  <c r="W213" i="12"/>
  <c r="W221" i="12"/>
  <c r="W261" i="12"/>
  <c r="W277" i="12"/>
  <c r="W285" i="12"/>
  <c r="W293" i="12"/>
  <c r="W17" i="12"/>
  <c r="W35" i="12"/>
  <c r="W63" i="12"/>
  <c r="W72" i="12"/>
  <c r="W81" i="12"/>
  <c r="W90" i="12"/>
  <c r="W118" i="12"/>
  <c r="W127" i="12"/>
  <c r="W136" i="12"/>
  <c r="W145" i="12"/>
  <c r="W9" i="12"/>
  <c r="W18" i="12"/>
  <c r="W27" i="12"/>
  <c r="W36" i="12"/>
  <c r="W46" i="12"/>
  <c r="W55" i="12"/>
  <c r="W82" i="12"/>
  <c r="W91" i="12"/>
  <c r="W119" i="12"/>
  <c r="W137" i="12"/>
  <c r="W146" i="12"/>
  <c r="W164" i="12"/>
  <c r="W174" i="12"/>
  <c r="W192" i="12"/>
  <c r="W201" i="12"/>
  <c r="W210" i="12"/>
  <c r="W219" i="12"/>
  <c r="W19" i="12"/>
  <c r="W28" i="12"/>
  <c r="W38" i="12"/>
  <c r="W65" i="12"/>
  <c r="W83" i="12"/>
  <c r="W92" i="12"/>
  <c r="W102" i="12"/>
  <c r="W111" i="12"/>
  <c r="W138" i="12"/>
  <c r="W147" i="12"/>
  <c r="W6" i="12"/>
  <c r="W15" i="12"/>
  <c r="W24" i="12"/>
  <c r="W51" i="12"/>
  <c r="W70" i="12"/>
  <c r="W88" i="12"/>
  <c r="W115" i="12"/>
  <c r="W124" i="12"/>
  <c r="W134" i="12"/>
  <c r="W143" i="12"/>
  <c r="W152" i="12"/>
  <c r="W170" i="12"/>
  <c r="W188" i="12"/>
  <c r="W243" i="12"/>
  <c r="W252" i="12"/>
  <c r="W271" i="12"/>
  <c r="W289" i="12"/>
  <c r="W16" i="12"/>
  <c r="W34" i="12"/>
  <c r="W71" i="12"/>
  <c r="W89" i="12"/>
  <c r="W107" i="12"/>
  <c r="W144" i="12"/>
  <c r="W171" i="12"/>
  <c r="W241" i="12"/>
  <c r="W251" i="12"/>
  <c r="W273" i="12"/>
  <c r="W283" i="12"/>
  <c r="W294" i="12"/>
  <c r="W304" i="12"/>
  <c r="W20" i="12"/>
  <c r="W112" i="12"/>
  <c r="W130" i="12"/>
  <c r="W185" i="12"/>
  <c r="W196" i="12"/>
  <c r="W209" i="12"/>
  <c r="W222" i="12"/>
  <c r="W232" i="12"/>
  <c r="W242" i="12"/>
  <c r="W264" i="12"/>
  <c r="W2" i="12"/>
  <c r="W22" i="12"/>
  <c r="W95" i="12"/>
  <c r="W131" i="12"/>
  <c r="W150" i="12"/>
  <c r="W162" i="12"/>
  <c r="W175" i="12"/>
  <c r="W186" i="12"/>
  <c r="W199" i="12"/>
  <c r="W211" i="12"/>
  <c r="W223" i="12"/>
  <c r="W233" i="12"/>
  <c r="W244" i="12"/>
  <c r="W255" i="12"/>
  <c r="W265" i="12"/>
  <c r="W275" i="12"/>
  <c r="W296" i="12"/>
  <c r="W12" i="12"/>
  <c r="W31" i="12"/>
  <c r="W49" i="12"/>
  <c r="W86" i="12"/>
  <c r="W140" i="12"/>
  <c r="W168" i="12"/>
  <c r="W217" i="12"/>
  <c r="W228" i="12"/>
  <c r="W239" i="12"/>
  <c r="W259" i="12"/>
  <c r="W270" i="12"/>
  <c r="W281" i="12"/>
  <c r="W291" i="12"/>
  <c r="W68" i="12"/>
  <c r="W142" i="12"/>
  <c r="W194" i="12"/>
  <c r="W218" i="12"/>
  <c r="W240" i="12"/>
  <c r="W260" i="12"/>
  <c r="W41" i="12"/>
  <c r="W114" i="12"/>
  <c r="W200" i="12"/>
  <c r="W224" i="12"/>
  <c r="W246" i="12"/>
  <c r="W7" i="12"/>
  <c r="W43" i="12"/>
  <c r="W80" i="12"/>
  <c r="W153" i="12"/>
  <c r="W202" i="12"/>
  <c r="W247" i="12"/>
  <c r="W267" i="12"/>
  <c r="W62" i="12"/>
  <c r="W135" i="12"/>
  <c r="W214" i="12"/>
  <c r="W257" i="12"/>
  <c r="W299" i="12"/>
  <c r="W30" i="12"/>
  <c r="W103" i="12"/>
  <c r="W167" i="12"/>
  <c r="W300" i="12"/>
  <c r="W48" i="12"/>
  <c r="W227" i="12"/>
  <c r="W268" i="12"/>
  <c r="W182" i="12"/>
  <c r="W59" i="12"/>
  <c r="W132" i="12"/>
  <c r="W23" i="12"/>
  <c r="W256" i="12"/>
  <c r="W279" i="12"/>
  <c r="W84" i="12"/>
  <c r="W203" i="12"/>
  <c r="W290" i="12"/>
  <c r="W11" i="12"/>
  <c r="W154" i="12"/>
  <c r="W87" i="12"/>
  <c r="W292" i="12"/>
  <c r="W96" i="12"/>
  <c r="W297" i="12"/>
  <c r="W206" i="12"/>
  <c r="Y53" i="12"/>
  <c r="Y69" i="12"/>
  <c r="Y31" i="12"/>
  <c r="Y40" i="12"/>
  <c r="Y49" i="12"/>
  <c r="Y58" i="12"/>
  <c r="Y67" i="12"/>
  <c r="Y93" i="12"/>
  <c r="Y4" i="12"/>
  <c r="Y59" i="12"/>
  <c r="Y85" i="12"/>
  <c r="Y94" i="12"/>
  <c r="Y110" i="12"/>
  <c r="Y15" i="12"/>
  <c r="Y33" i="12"/>
  <c r="Y42" i="12"/>
  <c r="Y70" i="12"/>
  <c r="Y78" i="12"/>
  <c r="Y111" i="12"/>
  <c r="Y10" i="12"/>
  <c r="Y38" i="12"/>
  <c r="Y47" i="12"/>
  <c r="Y56" i="12"/>
  <c r="Y74" i="12"/>
  <c r="Y99" i="12"/>
  <c r="Y107" i="12"/>
  <c r="Y115" i="12"/>
  <c r="Y123" i="12"/>
  <c r="Y139" i="12"/>
  <c r="Y155" i="12"/>
  <c r="Y284" i="12"/>
  <c r="Y292" i="12"/>
  <c r="Y300" i="12"/>
  <c r="Y11" i="12"/>
  <c r="Y66" i="12"/>
  <c r="Y125" i="12"/>
  <c r="Y145" i="12"/>
  <c r="Y154" i="12"/>
  <c r="Y173" i="12"/>
  <c r="Y182" i="12"/>
  <c r="Y191" i="12"/>
  <c r="Y209" i="12"/>
  <c r="Y274" i="12"/>
  <c r="Y302" i="12"/>
  <c r="Y16" i="12"/>
  <c r="Y146" i="12"/>
  <c r="Y183" i="12"/>
  <c r="Y238" i="12"/>
  <c r="Y35" i="12"/>
  <c r="Y116" i="12"/>
  <c r="Y128" i="12"/>
  <c r="Y138" i="12"/>
  <c r="Y148" i="12"/>
  <c r="Y193" i="12"/>
  <c r="Y239" i="12"/>
  <c r="Y248" i="12"/>
  <c r="Y277" i="12"/>
  <c r="Y286" i="12"/>
  <c r="Y295" i="12"/>
  <c r="Y26" i="12"/>
  <c r="Y97" i="12"/>
  <c r="Y109" i="12"/>
  <c r="Y122" i="12"/>
  <c r="Y133" i="12"/>
  <c r="Y143" i="12"/>
  <c r="Y152" i="12"/>
  <c r="Y161" i="12"/>
  <c r="Y170" i="12"/>
  <c r="Y207" i="12"/>
  <c r="Y225" i="12"/>
  <c r="Y253" i="12"/>
  <c r="Y272" i="12"/>
  <c r="Y290" i="12"/>
  <c r="Y299" i="12"/>
  <c r="Y81" i="12"/>
  <c r="Y112" i="12"/>
  <c r="Y172" i="12"/>
  <c r="Y190" i="12"/>
  <c r="Y208" i="12"/>
  <c r="Y282" i="12"/>
  <c r="Y301" i="12"/>
  <c r="Y18" i="12"/>
  <c r="Y140" i="12"/>
  <c r="Y158" i="12"/>
  <c r="Y194" i="12"/>
  <c r="Y213" i="12"/>
  <c r="Y57" i="12"/>
  <c r="Y120" i="12"/>
  <c r="Y159" i="12"/>
  <c r="Y177" i="12"/>
  <c r="Y250" i="12"/>
  <c r="Y270" i="12"/>
  <c r="Y106" i="12"/>
  <c r="Y205" i="12"/>
  <c r="Y43" i="12"/>
  <c r="Y108" i="12"/>
  <c r="Y188" i="12"/>
  <c r="Y261" i="12"/>
  <c r="Y62" i="12"/>
  <c r="Y121" i="12"/>
  <c r="Y160" i="12"/>
  <c r="Y64" i="12"/>
  <c r="Y162" i="12"/>
  <c r="Y98" i="12"/>
  <c r="Y217" i="12"/>
  <c r="Y254" i="12"/>
  <c r="Y185" i="12"/>
  <c r="Y129" i="12"/>
  <c r="Y204" i="12"/>
  <c r="Y132" i="12"/>
  <c r="Y206" i="12"/>
  <c r="Y25" i="12"/>
  <c r="Y215" i="12"/>
  <c r="Y289" i="12"/>
  <c r="Y178" i="12"/>
  <c r="Y73" i="12"/>
  <c r="Y167" i="12"/>
  <c r="F2" i="12"/>
  <c r="F290" i="12"/>
  <c r="F275" i="12"/>
  <c r="F260" i="12"/>
  <c r="F246" i="12"/>
  <c r="F230" i="12"/>
  <c r="F217" i="12"/>
  <c r="F198" i="12"/>
  <c r="F180" i="12"/>
  <c r="F163" i="12"/>
  <c r="F146" i="12"/>
  <c r="F126" i="12"/>
  <c r="F107" i="12"/>
  <c r="F90" i="12"/>
  <c r="F70" i="12"/>
  <c r="F52" i="12"/>
  <c r="F35" i="12"/>
  <c r="F18" i="12"/>
  <c r="J300" i="12"/>
  <c r="J281" i="12"/>
  <c r="J264" i="12"/>
  <c r="J244" i="12"/>
  <c r="J226" i="12"/>
  <c r="J209" i="12"/>
  <c r="J192" i="12"/>
  <c r="J172" i="12"/>
  <c r="J153" i="12"/>
  <c r="J136" i="12"/>
  <c r="J116" i="12"/>
  <c r="J98" i="12"/>
  <c r="J81" i="12"/>
  <c r="J64" i="12"/>
  <c r="J25" i="12"/>
  <c r="J5" i="12"/>
  <c r="M285" i="12"/>
  <c r="M265" i="12"/>
  <c r="M242" i="12"/>
  <c r="M220" i="12"/>
  <c r="M194" i="12"/>
  <c r="M169" i="12"/>
  <c r="M147" i="12"/>
  <c r="M121" i="12"/>
  <c r="M98" i="12"/>
  <c r="M75" i="12"/>
  <c r="M53" i="12"/>
  <c r="M27" i="12"/>
  <c r="O297" i="12"/>
  <c r="O256" i="12"/>
  <c r="O5" i="12"/>
  <c r="Q272" i="12"/>
  <c r="Q220" i="12"/>
  <c r="Q152" i="12"/>
  <c r="Q10" i="12"/>
  <c r="S147" i="12"/>
  <c r="U244" i="12"/>
  <c r="W212" i="12"/>
  <c r="S82" i="12"/>
  <c r="S138" i="12"/>
  <c r="S282" i="12"/>
  <c r="S67" i="12"/>
  <c r="S4" i="12"/>
  <c r="S129" i="12"/>
  <c r="S99" i="12"/>
  <c r="S172" i="12"/>
  <c r="S245" i="12"/>
  <c r="S29" i="12"/>
  <c r="S78" i="12"/>
  <c r="S121" i="12"/>
  <c r="S288" i="12"/>
  <c r="S294" i="12"/>
  <c r="S68" i="12"/>
  <c r="S115" i="12"/>
  <c r="S208" i="12"/>
  <c r="S49" i="12"/>
  <c r="S18" i="12"/>
  <c r="S42" i="12"/>
  <c r="S50" i="12"/>
  <c r="S58" i="12"/>
  <c r="S146" i="12"/>
  <c r="S234" i="12"/>
  <c r="S250" i="12"/>
  <c r="S298" i="12"/>
  <c r="S21" i="12"/>
  <c r="S39" i="12"/>
  <c r="S48" i="12"/>
  <c r="S72" i="12"/>
  <c r="S81" i="12"/>
  <c r="S100" i="12"/>
  <c r="S127" i="12"/>
  <c r="S155" i="12"/>
  <c r="S209" i="12"/>
  <c r="S255" i="12"/>
  <c r="S264" i="12"/>
  <c r="S292" i="12"/>
  <c r="S75" i="12"/>
  <c r="S276" i="12"/>
  <c r="S14" i="12"/>
  <c r="S77" i="12"/>
  <c r="S161" i="12"/>
  <c r="S277" i="12"/>
  <c r="S41" i="12"/>
  <c r="S184" i="12"/>
  <c r="S215" i="12"/>
  <c r="S247" i="12"/>
  <c r="S268" i="12"/>
  <c r="S7" i="12"/>
  <c r="S23" i="12"/>
  <c r="S95" i="12"/>
  <c r="S148" i="12"/>
  <c r="S9" i="12"/>
  <c r="S112" i="12"/>
  <c r="S153" i="12"/>
  <c r="S197" i="12"/>
  <c r="S239" i="12"/>
  <c r="S281" i="12"/>
  <c r="S227" i="12"/>
  <c r="S165" i="12"/>
  <c r="S249" i="12"/>
  <c r="S188" i="12"/>
  <c r="W93" i="12"/>
  <c r="W157" i="12"/>
  <c r="W181" i="12"/>
  <c r="W189" i="12"/>
  <c r="W64" i="12"/>
  <c r="W120" i="12"/>
  <c r="W42" i="12"/>
  <c r="W106" i="12"/>
  <c r="W207" i="12"/>
  <c r="W234" i="12"/>
  <c r="W195" i="12"/>
  <c r="W94" i="12"/>
  <c r="W148" i="12"/>
  <c r="W3" i="12"/>
  <c r="W193" i="12"/>
  <c r="W287" i="12"/>
  <c r="W178" i="12"/>
  <c r="W123" i="12"/>
  <c r="W163" i="12"/>
  <c r="W191" i="12"/>
  <c r="B44" i="12"/>
  <c r="F302" i="12"/>
  <c r="F289" i="12"/>
  <c r="F274" i="12"/>
  <c r="F259" i="12"/>
  <c r="F243" i="12"/>
  <c r="F228" i="12"/>
  <c r="F214" i="12"/>
  <c r="F196" i="12"/>
  <c r="F179" i="12"/>
  <c r="F162" i="12"/>
  <c r="F142" i="12"/>
  <c r="F123" i="12"/>
  <c r="F106" i="12"/>
  <c r="F86" i="12"/>
  <c r="F68" i="12"/>
  <c r="F51" i="12"/>
  <c r="F34" i="12"/>
  <c r="F14" i="12"/>
  <c r="J297" i="12"/>
  <c r="J280" i="12"/>
  <c r="J260" i="12"/>
  <c r="J242" i="12"/>
  <c r="J225" i="12"/>
  <c r="J208" i="12"/>
  <c r="J188" i="12"/>
  <c r="J169" i="12"/>
  <c r="J152" i="12"/>
  <c r="J132" i="12"/>
  <c r="J114" i="12"/>
  <c r="J97" i="12"/>
  <c r="J80" i="12"/>
  <c r="J60" i="12"/>
  <c r="J41" i="12"/>
  <c r="J23" i="12"/>
  <c r="M304" i="12"/>
  <c r="M283" i="12"/>
  <c r="M264" i="12"/>
  <c r="M241" i="12"/>
  <c r="M214" i="12"/>
  <c r="M190" i="12"/>
  <c r="M168" i="12"/>
  <c r="M141" i="12"/>
  <c r="M118" i="12"/>
  <c r="M96" i="12"/>
  <c r="M74" i="12"/>
  <c r="M48" i="12"/>
  <c r="M22" i="12"/>
  <c r="O101" i="12"/>
  <c r="Q265" i="12"/>
  <c r="Q210" i="12"/>
  <c r="S291" i="12"/>
  <c r="S124" i="12"/>
  <c r="U199" i="12"/>
  <c r="W158" i="12"/>
  <c r="J77" i="12"/>
  <c r="J157" i="12"/>
  <c r="J205" i="12"/>
  <c r="J293" i="12"/>
  <c r="J46" i="12"/>
  <c r="J62" i="12"/>
  <c r="J70" i="12"/>
  <c r="J86" i="12"/>
  <c r="J150" i="12"/>
  <c r="J79" i="12"/>
  <c r="J151" i="12"/>
  <c r="J207" i="12"/>
  <c r="J263" i="12"/>
  <c r="J287" i="12"/>
  <c r="J9" i="12"/>
  <c r="J107" i="12"/>
  <c r="J115" i="12"/>
  <c r="J163" i="12"/>
  <c r="J203" i="12"/>
  <c r="J243" i="12"/>
  <c r="J267" i="12"/>
  <c r="J186" i="12"/>
  <c r="J282" i="12"/>
  <c r="Q19" i="12"/>
  <c r="Q27" i="12"/>
  <c r="Q35" i="12"/>
  <c r="Q51" i="12"/>
  <c r="Q7" i="12"/>
  <c r="Q16" i="12"/>
  <c r="Q25" i="12"/>
  <c r="Q34" i="12"/>
  <c r="Q44" i="12"/>
  <c r="Q53" i="12"/>
  <c r="Q69" i="12"/>
  <c r="Q77" i="12"/>
  <c r="Q93" i="12"/>
  <c r="Q101" i="12"/>
  <c r="Q109" i="12"/>
  <c r="Q117" i="12"/>
  <c r="Q141" i="12"/>
  <c r="Q149" i="12"/>
  <c r="Q157" i="12"/>
  <c r="Q165" i="12"/>
  <c r="Q181" i="12"/>
  <c r="Q205" i="12"/>
  <c r="Q221" i="12"/>
  <c r="Q229" i="12"/>
  <c r="Q245" i="12"/>
  <c r="Q253" i="12"/>
  <c r="Q261" i="12"/>
  <c r="Q269" i="12"/>
  <c r="Q277" i="12"/>
  <c r="Q285" i="12"/>
  <c r="Q293" i="12"/>
  <c r="Q301" i="12"/>
  <c r="Q24" i="12"/>
  <c r="Q46" i="12"/>
  <c r="Q65" i="12"/>
  <c r="Q83" i="12"/>
  <c r="Q92" i="12"/>
  <c r="Q102" i="12"/>
  <c r="Q111" i="12"/>
  <c r="Q147" i="12"/>
  <c r="Q5" i="12"/>
  <c r="Q15" i="12"/>
  <c r="Q37" i="12"/>
  <c r="Q47" i="12"/>
  <c r="Q66" i="12"/>
  <c r="Q75" i="12"/>
  <c r="Q84" i="12"/>
  <c r="Q94" i="12"/>
  <c r="Q103" i="12"/>
  <c r="Q121" i="12"/>
  <c r="Q130" i="12"/>
  <c r="Q139" i="12"/>
  <c r="Q148" i="12"/>
  <c r="Q176" i="12"/>
  <c r="Q185" i="12"/>
  <c r="Q212" i="12"/>
  <c r="Q240" i="12"/>
  <c r="Q6" i="12"/>
  <c r="Q17" i="12"/>
  <c r="Q28" i="12"/>
  <c r="Q48" i="12"/>
  <c r="Q58" i="12"/>
  <c r="Q76" i="12"/>
  <c r="Q86" i="12"/>
  <c r="Q95" i="12"/>
  <c r="Q104" i="12"/>
  <c r="Q131" i="12"/>
  <c r="Q150" i="12"/>
  <c r="Q159" i="12"/>
  <c r="Q168" i="12"/>
  <c r="Q186" i="12"/>
  <c r="Q195" i="12"/>
  <c r="Q204" i="12"/>
  <c r="Q214" i="12"/>
  <c r="Q12" i="12"/>
  <c r="Q32" i="12"/>
  <c r="Q42" i="12"/>
  <c r="Q54" i="12"/>
  <c r="Q72" i="12"/>
  <c r="Q90" i="12"/>
  <c r="Q99" i="12"/>
  <c r="Q118" i="12"/>
  <c r="Q127" i="12"/>
  <c r="Q136" i="12"/>
  <c r="Q154" i="12"/>
  <c r="Q182" i="12"/>
  <c r="Q191" i="12"/>
  <c r="Q200" i="12"/>
  <c r="Q218" i="12"/>
  <c r="Q227" i="12"/>
  <c r="Q236" i="12"/>
  <c r="Q246" i="12"/>
  <c r="Q255" i="12"/>
  <c r="Q264" i="12"/>
  <c r="Q273" i="12"/>
  <c r="Q291" i="12"/>
  <c r="Q300" i="12"/>
  <c r="Q13" i="12"/>
  <c r="Q55" i="12"/>
  <c r="Q73" i="12"/>
  <c r="Q91" i="12"/>
  <c r="Q18" i="12"/>
  <c r="Q59" i="12"/>
  <c r="Q96" i="12"/>
  <c r="Q114" i="12"/>
  <c r="Q132" i="12"/>
  <c r="Q151" i="12"/>
  <c r="Q20" i="12"/>
  <c r="Q60" i="12"/>
  <c r="Q79" i="12"/>
  <c r="Q21" i="12"/>
  <c r="Q80" i="12"/>
  <c r="Q116" i="12"/>
  <c r="Q153" i="12"/>
  <c r="Q184" i="12"/>
  <c r="Q239" i="12"/>
  <c r="Q250" i="12"/>
  <c r="Q260" i="12"/>
  <c r="Q271" i="12"/>
  <c r="Q281" i="12"/>
  <c r="Q292" i="12"/>
  <c r="Q303" i="12"/>
  <c r="Q71" i="12"/>
  <c r="Q107" i="12"/>
  <c r="Q162" i="12"/>
  <c r="Q196" i="12"/>
  <c r="Q228" i="12"/>
  <c r="Q242" i="12"/>
  <c r="Q278" i="12"/>
  <c r="Q289" i="12"/>
  <c r="Q45" i="12"/>
  <c r="Q119" i="12"/>
  <c r="Q143" i="12"/>
  <c r="Q164" i="12"/>
  <c r="Q180" i="12"/>
  <c r="Q198" i="12"/>
  <c r="Q216" i="12"/>
  <c r="Q243" i="12"/>
  <c r="Q256" i="12"/>
  <c r="Q279" i="12"/>
  <c r="Q290" i="12"/>
  <c r="Q304" i="12"/>
  <c r="Q8" i="12"/>
  <c r="Q49" i="12"/>
  <c r="Q87" i="12"/>
  <c r="Q123" i="12"/>
  <c r="Q144" i="12"/>
  <c r="Q166" i="12"/>
  <c r="Q201" i="12"/>
  <c r="Q217" i="12"/>
  <c r="Q232" i="12"/>
  <c r="Q244" i="12"/>
  <c r="Q257" i="12"/>
  <c r="Q280" i="12"/>
  <c r="Q2" i="12"/>
  <c r="Q29" i="12"/>
  <c r="Q68" i="12"/>
  <c r="Q105" i="12"/>
  <c r="Q134" i="12"/>
  <c r="Q160" i="12"/>
  <c r="Q175" i="12"/>
  <c r="Q192" i="12"/>
  <c r="Q224" i="12"/>
  <c r="Q251" i="12"/>
  <c r="Q263" i="12"/>
  <c r="Q275" i="12"/>
  <c r="Q287" i="12"/>
  <c r="Q298" i="12"/>
  <c r="Q30" i="12"/>
  <c r="Q106" i="12"/>
  <c r="Q161" i="12"/>
  <c r="Q276" i="12"/>
  <c r="Q50" i="12"/>
  <c r="Q202" i="12"/>
  <c r="Q258" i="12"/>
  <c r="Q283" i="12"/>
  <c r="Q52" i="12"/>
  <c r="Q126" i="12"/>
  <c r="Q171" i="12"/>
  <c r="Q206" i="12"/>
  <c r="Q234" i="12"/>
  <c r="Q259" i="12"/>
  <c r="Q88" i="12"/>
  <c r="Q187" i="12"/>
  <c r="Q247" i="12"/>
  <c r="Q270" i="12"/>
  <c r="Y12" i="12"/>
  <c r="Y14" i="12"/>
  <c r="Y179" i="12"/>
  <c r="Y267" i="12"/>
  <c r="Y114" i="12"/>
  <c r="Y294" i="12"/>
  <c r="Y189" i="12"/>
  <c r="Y117" i="12"/>
  <c r="Y176" i="12"/>
  <c r="Y269" i="12"/>
  <c r="Y287" i="12"/>
  <c r="Y2" i="12"/>
  <c r="Y288" i="12"/>
  <c r="Y39" i="12"/>
  <c r="Y75" i="12"/>
  <c r="Y298" i="12"/>
  <c r="Y273" i="12"/>
  <c r="F300" i="12"/>
  <c r="F286" i="12"/>
  <c r="F273" i="12"/>
  <c r="F257" i="12"/>
  <c r="F242" i="12"/>
  <c r="F227" i="12"/>
  <c r="F212" i="12"/>
  <c r="F195" i="12"/>
  <c r="F178" i="12"/>
  <c r="F158" i="12"/>
  <c r="F139" i="12"/>
  <c r="F122" i="12"/>
  <c r="F102" i="12"/>
  <c r="F84" i="12"/>
  <c r="F67" i="12"/>
  <c r="F50" i="12"/>
  <c r="F30" i="12"/>
  <c r="F11" i="12"/>
  <c r="J296" i="12"/>
  <c r="J276" i="12"/>
  <c r="J258" i="12"/>
  <c r="J241" i="12"/>
  <c r="J224" i="12"/>
  <c r="J185" i="12"/>
  <c r="J168" i="12"/>
  <c r="J130" i="12"/>
  <c r="J113" i="12"/>
  <c r="J96" i="12"/>
  <c r="J76" i="12"/>
  <c r="J57" i="12"/>
  <c r="J40" i="12"/>
  <c r="J19" i="12"/>
  <c r="M301" i="12"/>
  <c r="M282" i="12"/>
  <c r="M262" i="12"/>
  <c r="M236" i="12"/>
  <c r="M211" i="12"/>
  <c r="M189" i="12"/>
  <c r="M163" i="12"/>
  <c r="M139" i="12"/>
  <c r="M117" i="12"/>
  <c r="M94" i="12"/>
  <c r="M68" i="12"/>
  <c r="M44" i="12"/>
  <c r="M21" i="12"/>
  <c r="O84" i="12"/>
  <c r="Q262" i="12"/>
  <c r="Q207" i="12"/>
  <c r="S285" i="12"/>
  <c r="S117" i="12"/>
  <c r="U185" i="12"/>
  <c r="W139" i="12"/>
  <c r="J302" i="12"/>
  <c r="J95" i="12"/>
  <c r="J275" i="12"/>
  <c r="J234" i="12"/>
  <c r="J24" i="12"/>
  <c r="J197" i="12"/>
  <c r="J229" i="12"/>
  <c r="J237" i="12"/>
  <c r="J3" i="12"/>
  <c r="J54" i="12"/>
  <c r="J126" i="12"/>
  <c r="J158" i="12"/>
  <c r="J190" i="12"/>
  <c r="J238" i="12"/>
  <c r="J278" i="12"/>
  <c r="J13" i="12"/>
  <c r="J39" i="12"/>
  <c r="J143" i="12"/>
  <c r="J159" i="12"/>
  <c r="J255" i="12"/>
  <c r="J67" i="12"/>
  <c r="J139" i="12"/>
  <c r="J155" i="12"/>
  <c r="J195" i="12"/>
  <c r="J170" i="12"/>
  <c r="O190" i="12"/>
  <c r="O227" i="12"/>
  <c r="O188" i="12"/>
  <c r="Q3" i="12"/>
  <c r="Q11" i="12"/>
  <c r="Q43" i="12"/>
  <c r="Q61" i="12"/>
  <c r="Q85" i="12"/>
  <c r="Q125" i="12"/>
  <c r="Q133" i="12"/>
  <c r="Q173" i="12"/>
  <c r="Q189" i="12"/>
  <c r="Q197" i="12"/>
  <c r="Q213" i="12"/>
  <c r="Q237" i="12"/>
  <c r="Q4" i="12"/>
  <c r="Q14" i="12"/>
  <c r="Q36" i="12"/>
  <c r="Q56" i="12"/>
  <c r="Q74" i="12"/>
  <c r="Q120" i="12"/>
  <c r="Q129" i="12"/>
  <c r="Q138" i="12"/>
  <c r="Q156" i="12"/>
  <c r="Q26" i="12"/>
  <c r="Q57" i="12"/>
  <c r="Q112" i="12"/>
  <c r="Q158" i="12"/>
  <c r="Q167" i="12"/>
  <c r="Q194" i="12"/>
  <c r="Q203" i="12"/>
  <c r="Q222" i="12"/>
  <c r="Q231" i="12"/>
  <c r="Q38" i="12"/>
  <c r="Q67" i="12"/>
  <c r="Q113" i="12"/>
  <c r="Q122" i="12"/>
  <c r="Q140" i="12"/>
  <c r="Q177" i="12"/>
  <c r="Q22" i="12"/>
  <c r="Q63" i="12"/>
  <c r="Q81" i="12"/>
  <c r="Q108" i="12"/>
  <c r="Q145" i="12"/>
  <c r="Q163" i="12"/>
  <c r="Q172" i="12"/>
  <c r="Q209" i="12"/>
  <c r="Q282" i="12"/>
  <c r="Q33" i="12"/>
  <c r="Q110" i="12"/>
  <c r="Q39" i="12"/>
  <c r="Q78" i="12"/>
  <c r="Q40" i="12"/>
  <c r="Q97" i="12"/>
  <c r="Q115" i="12"/>
  <c r="Q41" i="12"/>
  <c r="Q62" i="12"/>
  <c r="Q98" i="12"/>
  <c r="Q135" i="12"/>
  <c r="Q170" i="12"/>
  <c r="Q199" i="12"/>
  <c r="Q215" i="12"/>
  <c r="Q226" i="12"/>
  <c r="Q31" i="12"/>
  <c r="Q142" i="12"/>
  <c r="Q179" i="12"/>
  <c r="Q211" i="12"/>
  <c r="Q254" i="12"/>
  <c r="Q266" i="12"/>
  <c r="Q302" i="12"/>
  <c r="Q82" i="12"/>
  <c r="Q230" i="12"/>
  <c r="Q267" i="12"/>
  <c r="Q183" i="12"/>
  <c r="Q268" i="12"/>
  <c r="Q294" i="12"/>
  <c r="Q208" i="12"/>
  <c r="Q238" i="12"/>
  <c r="Q193" i="12"/>
  <c r="Q225" i="12"/>
  <c r="Q252" i="12"/>
  <c r="Q299" i="12"/>
  <c r="Q124" i="12"/>
  <c r="Q169" i="12"/>
  <c r="Q233" i="12"/>
  <c r="Q284" i="12"/>
  <c r="Q9" i="12"/>
  <c r="Q146" i="12"/>
  <c r="Q219" i="12"/>
  <c r="Q295" i="12"/>
  <c r="S26" i="12"/>
  <c r="S57" i="12"/>
  <c r="S273" i="12"/>
  <c r="S38" i="12"/>
  <c r="S64" i="12"/>
  <c r="S141" i="12"/>
  <c r="S47" i="12"/>
  <c r="S179" i="12"/>
  <c r="S156" i="12"/>
  <c r="S157" i="12"/>
  <c r="S2" i="12"/>
  <c r="S269" i="12"/>
  <c r="S178" i="12"/>
  <c r="S194" i="12"/>
  <c r="S258" i="12"/>
  <c r="S12" i="12"/>
  <c r="S36" i="12"/>
  <c r="S91" i="12"/>
  <c r="S109" i="12"/>
  <c r="S136" i="12"/>
  <c r="S182" i="12"/>
  <c r="S228" i="12"/>
  <c r="S254" i="12"/>
  <c r="S204" i="12"/>
  <c r="S235" i="12"/>
  <c r="S53" i="12"/>
  <c r="S132" i="12"/>
  <c r="S205" i="12"/>
  <c r="S299" i="12"/>
  <c r="S35" i="12"/>
  <c r="S60" i="12"/>
  <c r="S199" i="12"/>
  <c r="S231" i="12"/>
  <c r="S262" i="12"/>
  <c r="S86" i="12"/>
  <c r="S232" i="12"/>
  <c r="S16" i="12"/>
  <c r="S92" i="12"/>
  <c r="S44" i="12"/>
  <c r="S20" i="12"/>
  <c r="S198" i="12"/>
  <c r="S261" i="12"/>
  <c r="S83" i="12"/>
  <c r="S143" i="12"/>
  <c r="S248" i="12"/>
  <c r="S289" i="12"/>
  <c r="S80" i="12"/>
  <c r="W197" i="12"/>
  <c r="W237" i="12"/>
  <c r="W245" i="12"/>
  <c r="W301" i="12"/>
  <c r="W8" i="12"/>
  <c r="W26" i="12"/>
  <c r="W44" i="12"/>
  <c r="W99" i="12"/>
  <c r="W73" i="12"/>
  <c r="W128" i="12"/>
  <c r="W183" i="12"/>
  <c r="W74" i="12"/>
  <c r="W33" i="12"/>
  <c r="W225" i="12"/>
  <c r="W298" i="12"/>
  <c r="W159" i="12"/>
  <c r="W184" i="12"/>
  <c r="W208" i="12"/>
  <c r="W220" i="12"/>
  <c r="W263" i="12"/>
  <c r="W75" i="12"/>
  <c r="W160" i="12"/>
  <c r="W274" i="12"/>
  <c r="W295" i="12"/>
  <c r="W67" i="12"/>
  <c r="W122" i="12"/>
  <c r="W32" i="12"/>
  <c r="W4" i="12"/>
  <c r="W176" i="12"/>
  <c r="W226" i="12"/>
  <c r="W288" i="12"/>
  <c r="W25" i="12"/>
  <c r="W166" i="12"/>
  <c r="W215" i="12"/>
  <c r="W258" i="12"/>
  <c r="W187" i="12"/>
  <c r="W276" i="12"/>
  <c r="W250" i="12"/>
  <c r="B235" i="12"/>
  <c r="F299" i="12"/>
  <c r="F284" i="12"/>
  <c r="F268" i="12"/>
  <c r="F254" i="12"/>
  <c r="F241" i="12"/>
  <c r="F226" i="12"/>
  <c r="F211" i="12"/>
  <c r="F194" i="12"/>
  <c r="F174" i="12"/>
  <c r="F155" i="12"/>
  <c r="F138" i="12"/>
  <c r="F118" i="12"/>
  <c r="F100" i="12"/>
  <c r="F83" i="12"/>
  <c r="F66" i="12"/>
  <c r="F46" i="12"/>
  <c r="F27" i="12"/>
  <c r="F10" i="12"/>
  <c r="J292" i="12"/>
  <c r="J274" i="12"/>
  <c r="J257" i="12"/>
  <c r="J240" i="12"/>
  <c r="J220" i="12"/>
  <c r="J201" i="12"/>
  <c r="J184" i="12"/>
  <c r="J164" i="12"/>
  <c r="J146" i="12"/>
  <c r="J129" i="12"/>
  <c r="J112" i="12"/>
  <c r="J92" i="12"/>
  <c r="J73" i="12"/>
  <c r="J56" i="12"/>
  <c r="J36" i="12"/>
  <c r="J17" i="12"/>
  <c r="M300" i="12"/>
  <c r="M281" i="12"/>
  <c r="M257" i="12"/>
  <c r="M232" i="12"/>
  <c r="M210" i="12"/>
  <c r="M184" i="12"/>
  <c r="M160" i="12"/>
  <c r="M138" i="12"/>
  <c r="M116" i="12"/>
  <c r="M90" i="12"/>
  <c r="M65" i="12"/>
  <c r="M43" i="12"/>
  <c r="M17" i="12"/>
  <c r="O135" i="12"/>
  <c r="Q297" i="12"/>
  <c r="Q249" i="12"/>
  <c r="Q190" i="12"/>
  <c r="Q100" i="12"/>
  <c r="S243" i="12"/>
  <c r="S73" i="12"/>
  <c r="U101" i="12"/>
  <c r="Y296" i="12"/>
  <c r="AC63" i="10"/>
  <c r="AD63" i="10"/>
  <c r="AE301" i="10"/>
  <c r="AB301" i="10"/>
  <c r="AF301" i="10" s="1"/>
  <c r="AC301" i="10"/>
  <c r="AD301" i="10"/>
  <c r="AE58" i="10"/>
  <c r="AB58" i="10"/>
  <c r="AD58" i="10"/>
  <c r="AC58" i="10"/>
  <c r="AE123" i="10"/>
  <c r="AB123" i="10"/>
  <c r="AF123" i="10" s="1"/>
  <c r="AD123" i="10"/>
  <c r="AC123" i="10"/>
  <c r="AD268" i="10"/>
  <c r="AB268" i="10"/>
  <c r="AE268" i="10"/>
  <c r="AE108" i="10"/>
  <c r="AD108" i="10"/>
  <c r="AB108" i="10"/>
  <c r="AC108" i="10"/>
  <c r="AD31" i="10"/>
  <c r="AE31" i="10"/>
  <c r="AE30" i="10"/>
  <c r="AB30" i="10"/>
  <c r="AF30" i="10" s="1"/>
  <c r="AC30" i="10"/>
  <c r="AD30" i="10"/>
  <c r="AE27" i="10"/>
  <c r="AD27" i="10"/>
  <c r="AC27" i="10"/>
  <c r="AB27" i="10"/>
  <c r="AF27" i="10" s="1"/>
  <c r="AE223" i="10"/>
  <c r="AB223" i="10"/>
  <c r="AF223" i="10" s="1"/>
  <c r="AC223" i="10"/>
  <c r="AD223" i="10"/>
  <c r="AD196" i="10"/>
  <c r="AB196" i="10"/>
  <c r="AF196" i="10" s="1"/>
  <c r="AC196" i="10"/>
  <c r="AE174" i="10"/>
  <c r="AB174" i="10"/>
  <c r="AF174" i="10" s="1"/>
  <c r="AC174" i="10"/>
  <c r="AD174" i="10"/>
  <c r="AB292" i="10"/>
  <c r="AE292" i="10"/>
  <c r="AD292" i="10"/>
  <c r="AC292" i="10"/>
  <c r="AB288" i="10"/>
  <c r="AE111" i="10"/>
  <c r="AB111" i="10"/>
  <c r="AC111" i="10"/>
  <c r="AD111" i="10"/>
  <c r="AE260" i="10"/>
  <c r="AD260" i="10"/>
  <c r="AC260" i="10"/>
  <c r="AB260" i="10"/>
  <c r="AE45" i="10"/>
  <c r="AD45" i="10"/>
  <c r="AB45" i="10"/>
  <c r="AC45" i="10"/>
  <c r="AD43" i="10"/>
  <c r="AE230" i="10"/>
  <c r="AB230" i="10"/>
  <c r="AC96" i="10"/>
  <c r="AD96" i="10"/>
  <c r="AE96" i="10"/>
  <c r="AB96" i="10"/>
  <c r="AF96" i="10" s="1"/>
  <c r="AD216" i="10"/>
  <c r="AC195" i="10"/>
  <c r="AD195" i="10"/>
  <c r="AE195" i="10"/>
  <c r="AB195" i="10"/>
  <c r="AF195" i="10" s="1"/>
  <c r="AC183" i="10"/>
  <c r="AD183" i="10"/>
  <c r="AE183" i="10"/>
  <c r="AB183" i="10"/>
  <c r="AC173" i="10"/>
  <c r="AD173" i="10"/>
  <c r="AE173" i="10"/>
  <c r="AB173" i="10"/>
  <c r="AF173" i="10" s="1"/>
  <c r="AE126" i="10"/>
  <c r="AB126" i="10"/>
  <c r="AF126" i="10" s="1"/>
  <c r="AD126" i="10"/>
  <c r="AC126" i="10"/>
  <c r="AE122" i="10"/>
  <c r="AB122" i="10"/>
  <c r="AC122" i="10"/>
  <c r="AD122" i="10"/>
  <c r="AB287" i="10"/>
  <c r="AE287" i="10"/>
  <c r="AC287" i="10"/>
  <c r="AD287" i="10"/>
  <c r="AE118" i="10"/>
  <c r="AB118" i="10"/>
  <c r="AC118" i="10"/>
  <c r="AD118" i="10"/>
  <c r="AB259" i="10"/>
  <c r="AC259" i="10"/>
  <c r="AD259" i="10"/>
  <c r="AE259" i="10"/>
  <c r="AD254" i="10"/>
  <c r="AB254" i="10"/>
  <c r="AF254" i="10" s="1"/>
  <c r="AC254" i="10"/>
  <c r="AE254" i="10"/>
  <c r="AC248" i="10"/>
  <c r="AD248" i="10"/>
  <c r="AE248" i="10"/>
  <c r="AB248" i="10"/>
  <c r="AD106" i="10"/>
  <c r="AC106" i="10"/>
  <c r="AE106" i="10"/>
  <c r="AB106" i="10"/>
  <c r="AF106" i="10" s="1"/>
  <c r="AE226" i="10"/>
  <c r="AC226" i="10"/>
  <c r="AB226" i="10"/>
  <c r="AD226" i="10"/>
  <c r="AE222" i="10"/>
  <c r="AD222" i="10"/>
  <c r="AB222" i="10"/>
  <c r="AC222" i="10"/>
  <c r="AE215" i="10"/>
  <c r="AC215" i="10"/>
  <c r="AB215" i="10"/>
  <c r="AD215" i="10"/>
  <c r="AE208" i="10"/>
  <c r="AB208" i="10"/>
  <c r="AC208" i="10"/>
  <c r="AD208" i="10"/>
  <c r="AB62" i="10"/>
  <c r="AE291" i="10"/>
  <c r="AB291" i="10"/>
  <c r="AC291" i="10"/>
  <c r="AD291" i="10"/>
  <c r="AC116" i="10"/>
  <c r="AE109" i="10"/>
  <c r="AD109" i="10"/>
  <c r="AC109" i="10"/>
  <c r="AB109" i="10"/>
  <c r="AF109" i="10" s="1"/>
  <c r="AE247" i="10"/>
  <c r="AC247" i="10"/>
  <c r="AB247" i="10"/>
  <c r="AD247" i="10"/>
  <c r="AD33" i="10"/>
  <c r="AB33" i="10"/>
  <c r="AC33" i="10"/>
  <c r="AC25" i="10"/>
  <c r="AD25" i="10"/>
  <c r="AE25" i="10"/>
  <c r="AB25" i="10"/>
  <c r="AC214" i="10"/>
  <c r="AD214" i="10"/>
  <c r="AE214" i="10"/>
  <c r="AB214" i="10"/>
  <c r="AF214" i="10" s="1"/>
  <c r="AC181" i="10"/>
  <c r="AD181" i="10"/>
  <c r="AE181" i="10"/>
  <c r="AB181" i="10"/>
  <c r="AC175" i="10"/>
  <c r="AD175" i="10"/>
  <c r="AE175" i="10"/>
  <c r="AB175" i="10"/>
  <c r="AF175" i="10" s="1"/>
  <c r="AE290" i="10"/>
  <c r="AB290" i="10"/>
  <c r="AF290" i="10" s="1"/>
  <c r="AC290" i="10"/>
  <c r="AD290" i="10"/>
  <c r="AE246" i="10"/>
  <c r="AB246" i="10"/>
  <c r="AD246" i="10"/>
  <c r="AC246" i="10"/>
  <c r="AC95" i="10"/>
  <c r="AD95" i="10"/>
  <c r="AE95" i="10"/>
  <c r="AB95" i="10"/>
  <c r="AE128" i="10"/>
  <c r="AC128" i="10"/>
  <c r="AD128" i="10"/>
  <c r="AB128" i="10"/>
  <c r="AF128" i="10" s="1"/>
  <c r="AE267" i="10"/>
  <c r="AD267" i="10"/>
  <c r="AB267" i="10"/>
  <c r="AC267" i="10"/>
  <c r="AE235" i="10"/>
  <c r="AD235" i="10"/>
  <c r="AB235" i="10"/>
  <c r="AC235" i="10"/>
  <c r="AD189" i="10"/>
  <c r="AE56" i="10"/>
  <c r="AC56" i="10"/>
  <c r="AB56" i="10"/>
  <c r="AF56" i="10" s="1"/>
  <c r="AE244" i="10"/>
  <c r="AB244" i="10"/>
  <c r="AF244" i="10" s="1"/>
  <c r="AC244" i="10"/>
  <c r="AD244" i="10"/>
  <c r="AC185" i="10"/>
  <c r="AD185" i="10"/>
  <c r="AE185" i="10"/>
  <c r="AB185" i="10"/>
  <c r="AE125" i="10"/>
  <c r="AD125" i="10"/>
  <c r="AB125" i="10"/>
  <c r="AC125" i="10"/>
  <c r="AB107" i="10"/>
  <c r="AC107" i="10"/>
  <c r="AD107" i="10"/>
  <c r="AE107" i="10"/>
  <c r="AC239" i="10"/>
  <c r="AE228" i="10"/>
  <c r="AB228" i="10"/>
  <c r="AC228" i="10"/>
  <c r="AD228" i="10"/>
  <c r="AE202" i="10"/>
  <c r="AC202" i="10"/>
  <c r="AB202" i="10"/>
  <c r="AD202" i="10"/>
  <c r="AE188" i="10"/>
  <c r="AC188" i="10"/>
  <c r="AB188" i="10"/>
  <c r="AD188" i="10"/>
  <c r="AE127" i="10"/>
  <c r="AB127" i="10"/>
  <c r="AF127" i="10" s="1"/>
  <c r="AC127" i="10"/>
  <c r="AD127" i="10"/>
  <c r="AD273" i="10"/>
  <c r="AC273" i="10"/>
  <c r="AE273" i="10"/>
  <c r="AB273" i="10"/>
  <c r="AF273" i="10" s="1"/>
  <c r="AD105" i="10"/>
  <c r="AE105" i="10"/>
  <c r="AB105" i="10"/>
  <c r="AC105" i="10"/>
  <c r="AB234" i="10"/>
  <c r="AC234" i="10"/>
  <c r="AD234" i="10"/>
  <c r="AC92" i="10"/>
  <c r="AD240" i="10"/>
  <c r="AE240" i="10"/>
  <c r="AC240" i="10"/>
  <c r="AB240" i="10"/>
  <c r="AF240" i="10" s="1"/>
  <c r="AE129" i="10"/>
  <c r="AC129" i="10"/>
  <c r="AB129" i="10"/>
  <c r="AD129" i="10"/>
  <c r="AE283" i="10"/>
  <c r="AC283" i="10"/>
  <c r="AB283" i="10"/>
  <c r="AF283" i="10" s="1"/>
  <c r="AE243" i="10"/>
  <c r="AB243" i="10"/>
  <c r="AF243" i="10" s="1"/>
  <c r="AD243" i="10"/>
  <c r="AC243" i="10"/>
  <c r="AB210" i="10"/>
  <c r="AC210" i="10"/>
  <c r="AD210" i="10"/>
  <c r="AD303" i="10"/>
  <c r="AE303" i="10"/>
  <c r="AC303" i="10"/>
  <c r="AB303" i="10"/>
  <c r="AB294" i="10"/>
  <c r="AC294" i="10"/>
  <c r="AD294" i="10"/>
  <c r="AE294" i="10"/>
  <c r="AB280" i="10"/>
  <c r="AB275" i="10"/>
  <c r="AD275" i="10"/>
  <c r="AC275" i="10"/>
  <c r="AE271" i="10"/>
  <c r="AB271" i="10"/>
  <c r="AF271" i="10" s="1"/>
  <c r="AD271" i="10"/>
  <c r="AC271" i="10"/>
  <c r="AE262" i="10"/>
  <c r="AB262" i="10"/>
  <c r="AC262" i="10"/>
  <c r="AD262" i="10"/>
  <c r="AE257" i="10"/>
  <c r="AB257" i="10"/>
  <c r="AF257" i="10" s="1"/>
  <c r="AC257" i="10"/>
  <c r="AD257" i="10"/>
  <c r="AE41" i="10"/>
  <c r="AD41" i="10"/>
  <c r="AC41" i="10"/>
  <c r="AB41" i="10"/>
  <c r="AF41" i="10" s="1"/>
  <c r="AB36" i="10"/>
  <c r="AE103" i="10"/>
  <c r="AB103" i="10"/>
  <c r="AC103" i="10"/>
  <c r="AD103" i="10"/>
  <c r="AC232" i="10"/>
  <c r="AD232" i="10"/>
  <c r="AE232" i="10"/>
  <c r="AB232" i="10"/>
  <c r="AD28" i="10"/>
  <c r="AE28" i="10"/>
  <c r="AB28" i="10"/>
  <c r="AF28" i="10" s="1"/>
  <c r="AC206" i="10"/>
  <c r="AD206" i="10"/>
  <c r="AE206" i="10"/>
  <c r="AB206" i="10"/>
  <c r="AF206" i="10" s="1"/>
  <c r="AC198" i="10"/>
  <c r="AD198" i="10"/>
  <c r="AE198" i="10"/>
  <c r="AB198" i="10"/>
  <c r="AF198" i="10" s="1"/>
  <c r="AC187" i="10"/>
  <c r="AD187" i="10"/>
  <c r="AE187" i="10"/>
  <c r="AB187" i="10"/>
  <c r="AF187" i="10" s="1"/>
  <c r="AD179" i="10"/>
  <c r="AD15" i="10"/>
  <c r="AE15" i="10"/>
  <c r="AB15" i="10"/>
  <c r="AF15" i="10" s="1"/>
  <c r="AB295" i="10"/>
  <c r="AC295" i="10"/>
  <c r="AD295" i="10"/>
  <c r="AE295" i="10"/>
  <c r="AE282" i="10"/>
  <c r="AD282" i="10"/>
  <c r="AC282" i="10"/>
  <c r="AB282" i="10"/>
  <c r="AE253" i="10"/>
  <c r="AC253" i="10"/>
  <c r="AD253" i="10"/>
  <c r="AB253" i="10"/>
  <c r="AF253" i="10" s="1"/>
  <c r="AE37" i="10"/>
  <c r="AC37" i="10"/>
  <c r="AB37" i="10"/>
  <c r="AD37" i="10"/>
  <c r="AD229" i="10"/>
  <c r="AB94" i="10"/>
  <c r="AC285" i="10"/>
  <c r="AD220" i="10"/>
  <c r="AE220" i="10"/>
  <c r="AB220" i="10"/>
  <c r="AF220" i="10" s="1"/>
  <c r="AD277" i="10"/>
  <c r="AE38" i="10"/>
  <c r="AD38" i="10"/>
  <c r="AC38" i="10"/>
  <c r="AB38" i="10"/>
  <c r="AF38" i="10" s="1"/>
  <c r="AC201" i="10"/>
  <c r="AD201" i="10"/>
  <c r="AE201" i="10"/>
  <c r="AB201" i="10"/>
  <c r="AC279" i="10"/>
  <c r="AD279" i="10"/>
  <c r="AB279" i="10"/>
  <c r="AF279" i="10" s="1"/>
  <c r="AB39" i="10"/>
  <c r="AE300" i="10"/>
  <c r="AD300" i="10"/>
  <c r="AB300" i="10"/>
  <c r="AF300" i="10" s="1"/>
  <c r="AC300" i="10"/>
  <c r="AC29" i="10"/>
  <c r="AC252" i="10"/>
  <c r="AB252" i="10"/>
  <c r="AD252" i="10"/>
  <c r="AE252" i="10"/>
  <c r="AE35" i="10"/>
  <c r="AB35" i="10"/>
  <c r="AF35" i="10" s="1"/>
  <c r="AC35" i="10"/>
  <c r="AD35" i="10"/>
  <c r="AD293" i="10"/>
  <c r="AE293" i="10"/>
  <c r="AC293" i="10"/>
  <c r="AB255" i="10"/>
  <c r="AD224" i="10"/>
  <c r="AE224" i="10"/>
  <c r="AB224" i="10"/>
  <c r="AF224" i="10" s="1"/>
  <c r="AC304" i="10"/>
  <c r="AB304" i="10"/>
  <c r="AD304" i="10"/>
  <c r="AB276" i="10"/>
  <c r="AC276" i="10"/>
  <c r="AE276" i="10"/>
  <c r="AD276" i="10"/>
  <c r="AB113" i="10"/>
  <c r="AE113" i="10"/>
  <c r="AC113" i="10"/>
  <c r="AD113" i="10"/>
  <c r="AD46" i="10"/>
  <c r="AE46" i="10"/>
  <c r="AC46" i="10"/>
  <c r="AB46" i="10"/>
  <c r="AF46" i="10" s="1"/>
  <c r="AB104" i="10"/>
  <c r="AD104" i="10"/>
  <c r="AE104" i="10"/>
  <c r="AE98" i="10"/>
  <c r="AC98" i="10"/>
  <c r="AB98" i="10"/>
  <c r="AD98" i="10"/>
  <c r="AB207" i="10"/>
  <c r="AC207" i="10"/>
  <c r="AD207" i="10"/>
  <c r="AE90" i="10"/>
  <c r="AB90" i="10"/>
  <c r="AF90" i="10" s="1"/>
  <c r="AC90" i="10"/>
  <c r="AD90" i="10"/>
  <c r="AE83" i="10"/>
  <c r="AB83" i="10"/>
  <c r="AC83" i="10"/>
  <c r="AD83" i="10"/>
  <c r="AE180" i="10"/>
  <c r="AB180" i="10"/>
  <c r="AF180" i="10" s="1"/>
  <c r="AC180" i="10"/>
  <c r="AD180" i="10"/>
  <c r="AC117" i="10"/>
  <c r="AE117" i="10"/>
  <c r="AD117" i="10"/>
  <c r="AB266" i="10"/>
  <c r="AC266" i="10"/>
  <c r="AD266" i="10"/>
  <c r="AE266" i="10"/>
  <c r="AE236" i="10"/>
  <c r="AB236" i="10"/>
  <c r="AC236" i="10"/>
  <c r="AB278" i="10"/>
  <c r="AC278" i="10"/>
  <c r="AE278" i="10"/>
  <c r="AD278" i="10"/>
  <c r="AB121" i="10"/>
  <c r="AC121" i="10"/>
  <c r="AE121" i="10"/>
  <c r="AD121" i="10"/>
  <c r="AE44" i="10"/>
  <c r="AB44" i="10"/>
  <c r="AF44" i="10" s="1"/>
  <c r="AC44" i="10"/>
  <c r="AD44" i="10"/>
  <c r="AE217" i="10"/>
  <c r="AD217" i="10"/>
  <c r="AC217" i="10"/>
  <c r="AB217" i="10"/>
  <c r="AF217" i="10" s="1"/>
  <c r="AE297" i="10"/>
  <c r="AC297" i="10"/>
  <c r="AB297" i="10"/>
  <c r="AD297" i="10"/>
  <c r="AE112" i="10"/>
  <c r="AB112" i="10"/>
  <c r="AF112" i="10" s="1"/>
  <c r="AC112" i="10"/>
  <c r="AD112" i="10"/>
  <c r="AC209" i="10"/>
  <c r="AD209" i="10"/>
  <c r="AE209" i="10"/>
  <c r="AB209" i="10"/>
  <c r="AF209" i="10" s="1"/>
  <c r="AD193" i="10"/>
  <c r="AC299" i="10"/>
  <c r="AD299" i="10"/>
  <c r="AE299" i="10"/>
  <c r="AE51" i="10"/>
  <c r="AC51" i="10"/>
  <c r="AD51" i="10"/>
  <c r="AB51" i="10"/>
  <c r="AF51" i="10" s="1"/>
  <c r="AE258" i="10"/>
  <c r="AC258" i="10"/>
  <c r="AB258" i="10"/>
  <c r="AD258" i="10"/>
  <c r="AE42" i="10"/>
  <c r="AC42" i="10"/>
  <c r="AD42" i="10"/>
  <c r="AB42" i="10"/>
  <c r="AF42" i="10" s="1"/>
  <c r="AC233" i="10"/>
  <c r="AD203" i="10"/>
  <c r="AE16" i="10"/>
  <c r="AB16" i="10"/>
  <c r="AC194" i="10"/>
  <c r="AD194" i="10"/>
  <c r="AE194" i="10"/>
  <c r="AB194" i="10"/>
  <c r="AF194" i="10" s="1"/>
  <c r="AE274" i="10"/>
  <c r="AD274" i="10"/>
  <c r="AB274" i="10"/>
  <c r="AC274" i="10"/>
  <c r="AE34" i="10"/>
  <c r="AB34" i="10"/>
  <c r="AD34" i="10"/>
  <c r="AC34" i="10"/>
  <c r="AC204" i="10"/>
  <c r="AD204" i="10"/>
  <c r="AE204" i="10"/>
  <c r="AB204" i="10"/>
  <c r="AC80" i="10"/>
  <c r="AD80" i="10"/>
  <c r="AE80" i="10"/>
  <c r="AB80" i="10"/>
  <c r="AF80" i="10" s="1"/>
  <c r="AC24" i="10"/>
  <c r="AD24" i="10"/>
  <c r="AB24" i="10"/>
  <c r="AE20" i="10"/>
  <c r="AB20" i="10"/>
  <c r="AF20" i="10" s="1"/>
  <c r="AC20" i="10"/>
  <c r="AD20" i="10"/>
  <c r="AE289" i="10"/>
  <c r="AD289" i="10"/>
  <c r="AC289" i="10"/>
  <c r="AB289" i="10"/>
  <c r="AF289" i="10" s="1"/>
  <c r="AC85" i="10"/>
  <c r="AD85" i="10"/>
  <c r="AE85" i="10"/>
  <c r="AB85" i="10"/>
  <c r="AF85" i="10" s="1"/>
  <c r="AD298" i="10"/>
  <c r="AD101" i="10"/>
  <c r="AB101" i="10"/>
  <c r="AE101" i="10"/>
  <c r="AC302" i="10"/>
  <c r="AD302" i="10"/>
  <c r="AB302" i="10"/>
  <c r="AE302" i="10"/>
  <c r="AB59" i="10"/>
  <c r="AC59" i="10"/>
  <c r="AD59" i="10"/>
  <c r="AE59" i="10"/>
  <c r="AE115" i="10"/>
  <c r="AB115" i="10"/>
  <c r="AF115" i="10" s="1"/>
  <c r="AC115" i="10"/>
  <c r="AD115" i="10"/>
  <c r="AC269" i="10"/>
  <c r="AD269" i="10"/>
  <c r="AB269" i="10"/>
  <c r="AE237" i="10"/>
  <c r="AC237" i="10"/>
  <c r="AD237" i="10"/>
  <c r="AB237" i="10"/>
  <c r="AF237" i="10" s="1"/>
  <c r="AC102" i="10"/>
  <c r="AD102" i="10"/>
  <c r="AB102" i="10"/>
  <c r="AC100" i="10"/>
  <c r="AD100" i="10"/>
  <c r="AE100" i="10"/>
  <c r="AB100" i="10"/>
  <c r="AC99" i="10"/>
  <c r="AD99" i="10"/>
  <c r="AE99" i="10"/>
  <c r="AB99" i="10"/>
  <c r="AF99" i="10" s="1"/>
  <c r="AC91" i="10"/>
  <c r="AD91" i="10"/>
  <c r="AE91" i="10"/>
  <c r="AB91" i="10"/>
  <c r="AD89" i="10"/>
  <c r="AE89" i="10"/>
  <c r="AB89" i="10"/>
  <c r="AF89" i="10" s="1"/>
  <c r="AC191" i="10"/>
  <c r="AD191" i="10"/>
  <c r="AE191" i="10"/>
  <c r="AB191" i="10"/>
  <c r="Z136" i="10"/>
  <c r="AA136" i="10" s="1"/>
  <c r="Z10" i="10"/>
  <c r="AA10" i="10" s="1"/>
  <c r="AD10" i="10" s="1"/>
  <c r="Z135" i="10"/>
  <c r="AA135" i="10" s="1"/>
  <c r="Z61" i="10"/>
  <c r="AA61" i="10" s="1"/>
  <c r="Z119" i="10"/>
  <c r="AA119" i="10" s="1"/>
  <c r="Z49" i="10"/>
  <c r="AA49" i="10" s="1"/>
  <c r="Z245" i="10"/>
  <c r="AA245" i="10" s="1"/>
  <c r="Z231" i="10"/>
  <c r="AA231" i="10" s="1"/>
  <c r="Z212" i="10"/>
  <c r="AA212" i="10" s="1"/>
  <c r="Z19" i="10"/>
  <c r="AA19" i="10" s="1"/>
  <c r="Z14" i="10"/>
  <c r="AA14" i="10" s="1"/>
  <c r="Z158" i="10"/>
  <c r="AA158" i="10" s="1"/>
  <c r="Z141" i="10"/>
  <c r="AA141" i="10" s="1"/>
  <c r="AB141" i="10" s="1"/>
  <c r="Z200" i="10"/>
  <c r="AA200" i="10" s="1"/>
  <c r="Z88" i="10"/>
  <c r="AA88" i="10" s="1"/>
  <c r="Z192" i="10"/>
  <c r="AA192" i="10" s="1"/>
  <c r="Z17" i="10"/>
  <c r="AA17" i="10" s="1"/>
  <c r="Z182" i="10"/>
  <c r="AA182" i="10" s="1"/>
  <c r="Z79" i="10"/>
  <c r="AA79" i="10" s="1"/>
  <c r="Z172" i="10"/>
  <c r="AA172" i="10" s="1"/>
  <c r="Z160" i="10"/>
  <c r="AA160" i="10" s="1"/>
  <c r="AB160" i="10" s="1"/>
  <c r="Z156" i="10"/>
  <c r="AA156" i="10" s="1"/>
  <c r="Z144" i="10"/>
  <c r="AA144" i="10" s="1"/>
  <c r="Z65" i="10"/>
  <c r="AA65" i="10" s="1"/>
  <c r="AB65" i="10" s="1"/>
  <c r="Z168" i="10"/>
  <c r="AA168" i="10" s="1"/>
  <c r="Z165" i="10"/>
  <c r="AA165" i="10" s="1"/>
  <c r="AE165" i="10" s="1"/>
  <c r="Z68" i="10"/>
  <c r="AA68" i="10" s="1"/>
  <c r="Z66" i="10"/>
  <c r="AA66" i="10" s="1"/>
  <c r="AE66" i="10" s="1"/>
  <c r="Z151" i="10"/>
  <c r="AA151" i="10" s="1"/>
  <c r="Z145" i="10"/>
  <c r="AA145" i="10" s="1"/>
  <c r="AD145" i="10" s="1"/>
  <c r="Z137" i="10"/>
  <c r="AA137" i="10" s="1"/>
  <c r="Z132" i="10"/>
  <c r="AA132" i="10" s="1"/>
  <c r="Z170" i="10"/>
  <c r="AA170" i="10" s="1"/>
  <c r="Z159" i="10"/>
  <c r="AA159" i="10" s="1"/>
  <c r="AC159" i="10" s="1"/>
  <c r="Z154" i="10"/>
  <c r="AA154" i="10" s="1"/>
  <c r="Z3" i="10"/>
  <c r="Z296" i="10"/>
  <c r="AA296" i="10" s="1"/>
  <c r="Z53" i="10"/>
  <c r="AA53" i="10" s="1"/>
  <c r="Z48" i="10"/>
  <c r="AA48" i="10" s="1"/>
  <c r="Z40" i="10"/>
  <c r="AA40" i="10" s="1"/>
  <c r="Z227" i="10"/>
  <c r="AA227" i="10" s="1"/>
  <c r="Z21" i="10"/>
  <c r="AA21" i="10" s="1"/>
  <c r="Z186" i="10"/>
  <c r="AA186" i="10" s="1"/>
  <c r="Z153" i="10"/>
  <c r="AA153" i="10" s="1"/>
  <c r="Z77" i="10"/>
  <c r="AA77" i="10" s="1"/>
  <c r="AB77" i="10" s="1"/>
  <c r="Z74" i="10"/>
  <c r="AA74" i="10" s="1"/>
  <c r="Z69" i="10"/>
  <c r="AA69" i="10" s="1"/>
  <c r="AB69" i="10" s="1"/>
  <c r="Z9" i="10"/>
  <c r="AA9" i="10" s="1"/>
  <c r="AB9" i="10" s="1"/>
  <c r="Z152" i="10"/>
  <c r="AA152" i="10" s="1"/>
  <c r="Z6" i="10"/>
  <c r="AA6" i="10" s="1"/>
  <c r="AE6" i="10" s="1"/>
  <c r="Z140" i="10"/>
  <c r="AA140" i="10" s="1"/>
  <c r="Z64" i="10"/>
  <c r="AA64" i="10" s="1"/>
  <c r="Z78" i="10"/>
  <c r="AA78" i="10" s="1"/>
  <c r="Z76" i="10"/>
  <c r="AA76" i="10" s="1"/>
  <c r="AC76" i="10" s="1"/>
  <c r="Z70" i="10"/>
  <c r="AA70" i="10" s="1"/>
  <c r="AB70" i="10" s="1"/>
  <c r="AF70" i="10" s="1"/>
  <c r="Z142" i="10"/>
  <c r="AA142" i="10" s="1"/>
  <c r="AC142" i="10" s="1"/>
  <c r="Z124" i="10"/>
  <c r="AA124" i="10" s="1"/>
  <c r="Z52" i="10"/>
  <c r="AA52" i="10" s="1"/>
  <c r="Z256" i="10"/>
  <c r="AA256" i="10" s="1"/>
  <c r="Z32" i="10"/>
  <c r="AA32" i="10" s="1"/>
  <c r="Z219" i="10"/>
  <c r="AA219" i="10" s="1"/>
  <c r="Z197" i="10"/>
  <c r="AA197" i="10" s="1"/>
  <c r="Z178" i="10"/>
  <c r="AA178" i="10" s="1"/>
  <c r="Z163" i="10"/>
  <c r="AA163" i="10" s="1"/>
  <c r="AB163" i="10" s="1"/>
  <c r="Z147" i="10"/>
  <c r="AA147" i="10" s="1"/>
  <c r="Z11" i="10"/>
  <c r="AA11" i="10" s="1"/>
  <c r="AD11" i="10" s="1"/>
  <c r="Z161" i="10"/>
  <c r="AA161" i="10" s="1"/>
  <c r="AB161" i="10" s="1"/>
  <c r="Z146" i="10"/>
  <c r="AA146" i="10" s="1"/>
  <c r="Z169" i="10"/>
  <c r="AA169" i="10" s="1"/>
  <c r="AE169" i="10" s="1"/>
  <c r="Z73" i="10"/>
  <c r="AA73" i="10" s="1"/>
  <c r="Z162" i="10"/>
  <c r="AA162" i="10" s="1"/>
  <c r="Z157" i="10"/>
  <c r="AA157" i="10" s="1"/>
  <c r="AE157" i="10" s="1"/>
  <c r="Z8" i="10"/>
  <c r="AA8" i="10" s="1"/>
  <c r="AD8" i="10" s="1"/>
  <c r="Z5" i="10"/>
  <c r="AA5" i="10" s="1"/>
  <c r="AE5" i="10" s="1"/>
  <c r="Z139" i="10"/>
  <c r="AA139" i="10" s="1"/>
  <c r="Z133" i="10"/>
  <c r="AA133" i="10" s="1"/>
  <c r="AC171" i="10"/>
  <c r="AD171" i="10"/>
  <c r="AE171" i="10"/>
  <c r="AB171" i="10"/>
  <c r="Z149" i="10"/>
  <c r="AA149" i="10" s="1"/>
  <c r="AD149" i="10" s="1"/>
  <c r="Z2" i="10"/>
  <c r="AA2" i="10" s="1"/>
  <c r="Z75" i="10"/>
  <c r="AA75" i="10" s="1"/>
  <c r="Z148" i="10"/>
  <c r="AA148" i="10" s="1"/>
  <c r="Z55" i="10"/>
  <c r="AA55" i="10" s="1"/>
  <c r="Z270" i="10"/>
  <c r="AA270" i="10" s="1"/>
  <c r="Z250" i="10"/>
  <c r="AA250" i="10" s="1"/>
  <c r="Z238" i="10"/>
  <c r="AA238" i="10" s="1"/>
  <c r="Z225" i="10"/>
  <c r="AA225" i="10" s="1"/>
  <c r="Z205" i="10"/>
  <c r="AA205" i="10" s="1"/>
  <c r="Z82" i="10"/>
  <c r="AA82" i="10" s="1"/>
  <c r="Z166" i="10"/>
  <c r="AA166" i="10" s="1"/>
  <c r="Z134" i="10"/>
  <c r="AA134" i="10" s="1"/>
  <c r="AE134" i="10" s="1"/>
  <c r="AE162" i="10"/>
  <c r="AC162" i="10"/>
  <c r="AB162" i="10"/>
  <c r="AD162" i="10"/>
  <c r="AD139" i="10"/>
  <c r="AC11" i="10"/>
  <c r="AD68" i="10"/>
  <c r="AB68" i="10"/>
  <c r="AF68" i="10" s="1"/>
  <c r="AD7" i="10"/>
  <c r="AE163" i="10"/>
  <c r="AD163" i="10"/>
  <c r="AE147" i="10"/>
  <c r="AB147" i="10"/>
  <c r="AC147" i="10"/>
  <c r="AD147" i="10"/>
  <c r="AE141" i="10"/>
  <c r="AD134" i="10"/>
  <c r="AC138" i="10"/>
  <c r="AD138" i="10"/>
  <c r="AE138" i="10"/>
  <c r="AB138" i="10"/>
  <c r="AF138" i="10" s="1"/>
  <c r="AB169" i="10"/>
  <c r="AE8" i="10"/>
  <c r="AC8" i="10"/>
  <c r="AE168" i="10"/>
  <c r="AC168" i="10"/>
  <c r="AD168" i="10"/>
  <c r="AB168" i="10"/>
  <c r="AE159" i="10"/>
  <c r="AD159" i="10"/>
  <c r="AB149" i="10"/>
  <c r="AC149" i="10"/>
  <c r="AE136" i="10"/>
  <c r="AD136" i="10"/>
  <c r="AB136" i="10"/>
  <c r="AC136" i="10"/>
  <c r="AC70" i="10"/>
  <c r="AD70" i="10"/>
  <c r="AE70" i="10"/>
  <c r="AC10" i="10"/>
  <c r="AE154" i="10"/>
  <c r="AB142" i="10"/>
  <c r="BD15" i="9"/>
  <c r="AC144" i="10"/>
  <c r="AD144" i="10"/>
  <c r="AE144" i="10"/>
  <c r="AB144" i="10"/>
  <c r="AF144" i="10" s="1"/>
  <c r="AC72" i="10"/>
  <c r="AD72" i="10"/>
  <c r="AE72" i="10"/>
  <c r="AC77" i="10"/>
  <c r="AC152" i="10"/>
  <c r="AD152" i="10"/>
  <c r="AE152" i="10"/>
  <c r="AB152" i="10"/>
  <c r="AF152" i="10" s="1"/>
  <c r="AC157" i="10"/>
  <c r="AC130" i="10"/>
  <c r="AD132" i="10"/>
  <c r="AC146" i="10"/>
  <c r="AC69" i="10"/>
  <c r="AD69" i="10"/>
  <c r="AF69" i="10" s="1"/>
  <c r="AE69" i="10"/>
  <c r="AD140" i="10"/>
  <c r="AC167" i="10"/>
  <c r="AD167" i="10"/>
  <c r="AF167" i="10" s="1"/>
  <c r="AE167" i="10"/>
  <c r="AC150" i="10"/>
  <c r="AD150" i="10"/>
  <c r="AE150" i="10"/>
  <c r="AB150" i="10"/>
  <c r="AF150" i="10" s="1"/>
  <c r="AC65" i="10"/>
  <c r="AE65" i="10"/>
  <c r="AB72" i="10"/>
  <c r="AD5" i="10"/>
  <c r="AB143" i="10"/>
  <c r="AC137" i="10"/>
  <c r="AB130" i="10"/>
  <c r="AC4" i="10"/>
  <c r="AD4" i="10"/>
  <c r="AE4" i="10"/>
  <c r="AB4" i="10"/>
  <c r="AF4" i="10" s="1"/>
  <c r="AC9" i="10"/>
  <c r="AE9" i="10"/>
  <c r="AD130" i="10"/>
  <c r="AD165" i="10"/>
  <c r="AC5" i="10"/>
  <c r="AB137" i="10"/>
  <c r="AC6" i="10"/>
  <c r="AD6" i="10"/>
  <c r="AB6" i="10"/>
  <c r="AF6" i="10" s="1"/>
  <c r="AC165" i="10"/>
  <c r="AC66" i="10"/>
  <c r="AB5" i="10"/>
  <c r="AD85" i="13"/>
  <c r="AD47" i="13"/>
  <c r="AE86" i="13"/>
  <c r="AB98" i="13"/>
  <c r="AD129" i="13"/>
  <c r="AB113" i="13"/>
  <c r="AE159" i="13"/>
  <c r="AC274" i="13"/>
  <c r="AC290" i="13"/>
  <c r="AD72" i="13"/>
  <c r="AD271" i="13"/>
  <c r="AE67" i="13"/>
  <c r="AD67" i="13"/>
  <c r="AC67" i="13"/>
  <c r="AB67" i="13"/>
  <c r="AC18" i="13"/>
  <c r="AE18" i="13"/>
  <c r="AB18" i="13"/>
  <c r="AD18" i="13"/>
  <c r="AC26" i="13"/>
  <c r="AB26" i="13"/>
  <c r="AD26" i="13"/>
  <c r="AE26" i="13"/>
  <c r="AD31" i="13"/>
  <c r="AB31" i="13"/>
  <c r="AE31" i="13"/>
  <c r="AC31" i="13"/>
  <c r="AB200" i="13"/>
  <c r="AE200" i="13"/>
  <c r="AD200" i="13"/>
  <c r="AC200" i="13"/>
  <c r="AD10" i="13"/>
  <c r="AE10" i="13"/>
  <c r="AC10" i="13"/>
  <c r="AB10" i="13"/>
  <c r="AC13" i="13"/>
  <c r="AB13" i="13"/>
  <c r="AE13" i="13"/>
  <c r="AD13" i="13"/>
  <c r="AD23" i="13"/>
  <c r="AE23" i="13"/>
  <c r="AC23" i="13"/>
  <c r="AB23" i="13"/>
  <c r="AE36" i="13"/>
  <c r="AC36" i="13"/>
  <c r="AB36" i="13"/>
  <c r="AD36" i="13"/>
  <c r="AE41" i="13"/>
  <c r="AD41" i="13"/>
  <c r="AC41" i="13"/>
  <c r="AB41" i="13"/>
  <c r="AE60" i="13"/>
  <c r="AC60" i="13"/>
  <c r="AB60" i="13"/>
  <c r="AD60" i="13"/>
  <c r="AE75" i="13"/>
  <c r="AD75" i="13"/>
  <c r="AC75" i="13"/>
  <c r="AB75" i="13"/>
  <c r="AE108" i="13"/>
  <c r="AD108" i="13"/>
  <c r="AC108" i="13"/>
  <c r="AB108" i="13"/>
  <c r="AE146" i="13"/>
  <c r="AB146" i="13"/>
  <c r="AD146" i="13"/>
  <c r="AC146" i="13"/>
  <c r="AE170" i="13"/>
  <c r="AD170" i="13"/>
  <c r="AB170" i="13"/>
  <c r="AC170" i="13"/>
  <c r="AD177" i="13"/>
  <c r="AE177" i="13"/>
  <c r="AC177" i="13"/>
  <c r="AB177" i="13"/>
  <c r="AE37" i="13"/>
  <c r="AC37" i="13"/>
  <c r="AD37" i="13"/>
  <c r="AB37" i="13"/>
  <c r="AE49" i="13"/>
  <c r="AD49" i="13"/>
  <c r="AC49" i="13"/>
  <c r="AB49" i="13"/>
  <c r="AC62" i="13"/>
  <c r="AE62" i="13"/>
  <c r="AD62" i="13"/>
  <c r="AB62" i="13"/>
  <c r="AE103" i="13"/>
  <c r="AD103" i="13"/>
  <c r="AC103" i="13"/>
  <c r="AB103" i="13"/>
  <c r="AD24" i="13"/>
  <c r="AB24" i="13"/>
  <c r="AE24" i="13"/>
  <c r="AC24" i="13"/>
  <c r="AC42" i="13"/>
  <c r="AE42" i="13"/>
  <c r="AD42" i="13"/>
  <c r="AB42" i="13"/>
  <c r="AC76" i="13"/>
  <c r="AB76" i="13"/>
  <c r="AD76" i="13"/>
  <c r="AE76" i="13"/>
  <c r="AB11" i="13"/>
  <c r="AD11" i="13"/>
  <c r="AC11" i="13"/>
  <c r="AE11" i="13"/>
  <c r="AE73" i="13"/>
  <c r="AD73" i="13"/>
  <c r="AC73" i="13"/>
  <c r="AB73" i="13"/>
  <c r="AC97" i="13"/>
  <c r="AE97" i="13"/>
  <c r="AD97" i="13"/>
  <c r="AB97" i="13"/>
  <c r="AB137" i="13"/>
  <c r="AE137" i="13"/>
  <c r="AD137" i="13"/>
  <c r="AC137" i="13"/>
  <c r="AC155" i="13"/>
  <c r="AE155" i="13"/>
  <c r="AD155" i="13"/>
  <c r="AB155" i="13"/>
  <c r="AB165" i="13"/>
  <c r="AD165" i="13"/>
  <c r="AE165" i="13"/>
  <c r="AC165" i="13"/>
  <c r="AB3" i="13"/>
  <c r="AC3" i="13"/>
  <c r="AE3" i="13"/>
  <c r="AD3" i="13"/>
  <c r="AC17" i="13"/>
  <c r="AE17" i="13"/>
  <c r="AD17" i="13"/>
  <c r="AB17" i="13"/>
  <c r="AC22" i="13"/>
  <c r="AE22" i="13"/>
  <c r="AD22" i="13"/>
  <c r="AB22" i="13"/>
  <c r="AC30" i="13"/>
  <c r="AE30" i="13"/>
  <c r="AB30" i="13"/>
  <c r="AD30" i="13"/>
  <c r="AE43" i="13"/>
  <c r="AD43" i="13"/>
  <c r="AC43" i="13"/>
  <c r="AB43" i="13"/>
  <c r="AE68" i="13"/>
  <c r="AD68" i="13"/>
  <c r="AC68" i="13"/>
  <c r="AB68" i="13"/>
  <c r="AE95" i="13"/>
  <c r="AD95" i="13"/>
  <c r="AC95" i="13"/>
  <c r="AB95" i="13"/>
  <c r="AE99" i="13"/>
  <c r="AD99" i="13"/>
  <c r="AC99" i="13"/>
  <c r="AB99" i="13"/>
  <c r="AE104" i="13"/>
  <c r="AD104" i="13"/>
  <c r="AC104" i="13"/>
  <c r="AB104" i="13"/>
  <c r="AB178" i="13"/>
  <c r="AE178" i="13"/>
  <c r="AD178" i="13"/>
  <c r="AC178" i="13"/>
  <c r="AC54" i="13"/>
  <c r="AE54" i="13"/>
  <c r="AB54" i="13"/>
  <c r="AD54" i="13"/>
  <c r="AD128" i="13"/>
  <c r="AB128" i="13"/>
  <c r="AE128" i="13"/>
  <c r="AC128" i="13"/>
  <c r="AC5" i="13"/>
  <c r="AE5" i="13"/>
  <c r="AD5" i="13"/>
  <c r="AB5" i="13"/>
  <c r="AE35" i="13"/>
  <c r="AD35" i="13"/>
  <c r="AC35" i="13"/>
  <c r="AB35" i="13"/>
  <c r="AE81" i="13"/>
  <c r="AD81" i="13"/>
  <c r="AC81" i="13"/>
  <c r="AB81" i="13"/>
  <c r="AE55" i="13"/>
  <c r="AD55" i="13"/>
  <c r="AC55" i="13"/>
  <c r="AB55" i="13"/>
  <c r="AC94" i="13"/>
  <c r="AE94" i="13"/>
  <c r="AD94" i="13"/>
  <c r="AB94" i="13"/>
  <c r="AD6" i="13"/>
  <c r="AE6" i="13"/>
  <c r="AC6" i="13"/>
  <c r="AB6" i="13"/>
  <c r="AC50" i="13"/>
  <c r="AD50" i="13"/>
  <c r="AB50" i="13"/>
  <c r="AE50" i="13"/>
  <c r="AD56" i="13"/>
  <c r="AC56" i="13"/>
  <c r="AB56" i="13"/>
  <c r="AE56" i="13"/>
  <c r="AE61" i="13"/>
  <c r="AD61" i="13"/>
  <c r="AC61" i="13"/>
  <c r="AB61" i="13"/>
  <c r="AE69" i="13"/>
  <c r="AC69" i="13"/>
  <c r="AB69" i="13"/>
  <c r="AD69" i="13"/>
  <c r="AC82" i="13"/>
  <c r="AD82" i="13"/>
  <c r="AB82" i="13"/>
  <c r="AE82" i="13"/>
  <c r="AE100" i="13"/>
  <c r="AC100" i="13"/>
  <c r="AD100" i="13"/>
  <c r="AB100" i="13"/>
  <c r="AF100" i="13" s="1"/>
  <c r="AD109" i="13"/>
  <c r="AC109" i="13"/>
  <c r="AB109" i="13"/>
  <c r="AE109" i="13"/>
  <c r="AE114" i="13"/>
  <c r="AD114" i="13"/>
  <c r="AC114" i="13"/>
  <c r="AB114" i="13"/>
  <c r="AD140" i="13"/>
  <c r="AE140" i="13"/>
  <c r="AC140" i="13"/>
  <c r="AB140" i="13"/>
  <c r="AB7" i="13"/>
  <c r="AE7" i="13"/>
  <c r="AD7" i="13"/>
  <c r="AC7" i="13"/>
  <c r="AE21" i="13"/>
  <c r="AC21" i="13"/>
  <c r="AB21" i="13"/>
  <c r="AD21" i="13"/>
  <c r="AE80" i="13"/>
  <c r="AD80" i="13"/>
  <c r="AC80" i="13"/>
  <c r="AB80" i="13"/>
  <c r="AE206" i="13"/>
  <c r="AD206" i="13"/>
  <c r="AB206" i="13"/>
  <c r="AC206" i="13"/>
  <c r="AE8" i="13"/>
  <c r="AD8" i="13"/>
  <c r="AC8" i="13"/>
  <c r="AB8" i="13"/>
  <c r="AE29" i="13"/>
  <c r="AC29" i="13"/>
  <c r="AB29" i="13"/>
  <c r="AD29" i="13"/>
  <c r="AD63" i="13"/>
  <c r="AC63" i="13"/>
  <c r="AB63" i="13"/>
  <c r="AE63" i="13"/>
  <c r="AD145" i="13"/>
  <c r="AE145" i="13"/>
  <c r="AC145" i="13"/>
  <c r="AB145" i="13"/>
  <c r="AD14" i="13"/>
  <c r="AC14" i="13"/>
  <c r="AB14" i="13"/>
  <c r="AE14" i="13"/>
  <c r="AC9" i="13"/>
  <c r="AD9" i="13"/>
  <c r="AB9" i="13"/>
  <c r="AE9" i="13"/>
  <c r="AE12" i="13"/>
  <c r="AC12" i="13"/>
  <c r="AB12" i="13"/>
  <c r="AD12" i="13"/>
  <c r="AB15" i="13"/>
  <c r="AC15" i="13"/>
  <c r="AE15" i="13"/>
  <c r="AD15" i="13"/>
  <c r="AB20" i="13"/>
  <c r="AD20" i="13"/>
  <c r="AC20" i="13"/>
  <c r="AE20" i="13"/>
  <c r="AE48" i="13"/>
  <c r="AD48" i="13"/>
  <c r="AC48" i="13"/>
  <c r="AB48" i="13"/>
  <c r="AC74" i="13"/>
  <c r="AE74" i="13"/>
  <c r="AD74" i="13"/>
  <c r="AB74" i="13"/>
  <c r="AF74" i="13" s="1"/>
  <c r="AC102" i="13"/>
  <c r="AE102" i="13"/>
  <c r="AD102" i="13"/>
  <c r="AB102" i="13"/>
  <c r="AC127" i="13"/>
  <c r="AE127" i="13"/>
  <c r="AD127" i="13"/>
  <c r="AB127" i="13"/>
  <c r="AF127" i="13" s="1"/>
  <c r="AC143" i="13"/>
  <c r="AD143" i="13"/>
  <c r="AE143" i="13"/>
  <c r="AB143" i="13"/>
  <c r="AD156" i="13"/>
  <c r="AE156" i="13"/>
  <c r="AC156" i="13"/>
  <c r="AB156" i="13"/>
  <c r="AE92" i="13"/>
  <c r="AC92" i="13"/>
  <c r="AB92" i="13"/>
  <c r="AD92" i="13"/>
  <c r="AB2" i="13"/>
  <c r="Z16" i="13"/>
  <c r="Z33" i="13"/>
  <c r="AE47" i="13"/>
  <c r="AE72" i="13"/>
  <c r="AC105" i="13"/>
  <c r="AB105" i="13"/>
  <c r="AF105" i="13" s="1"/>
  <c r="AE105" i="13"/>
  <c r="Z135" i="13"/>
  <c r="Z149" i="13"/>
  <c r="AE161" i="13"/>
  <c r="AB161" i="13"/>
  <c r="AD161" i="13"/>
  <c r="AB169" i="13"/>
  <c r="AE169" i="13"/>
  <c r="AC169" i="13"/>
  <c r="AD169" i="13"/>
  <c r="AC186" i="13"/>
  <c r="AB186" i="13"/>
  <c r="AD186" i="13"/>
  <c r="AE186" i="13"/>
  <c r="AE202" i="13"/>
  <c r="AC202" i="13"/>
  <c r="AD202" i="13"/>
  <c r="AB202" i="13"/>
  <c r="Z216" i="13"/>
  <c r="Z4" i="13"/>
  <c r="Z25" i="13"/>
  <c r="Z38" i="13"/>
  <c r="Z57" i="13"/>
  <c r="Z64" i="13"/>
  <c r="Z65" i="13"/>
  <c r="Z88" i="13"/>
  <c r="Z90" i="13"/>
  <c r="Z111" i="13"/>
  <c r="Z141" i="13"/>
  <c r="AD157" i="13"/>
  <c r="AB157" i="13"/>
  <c r="AE157" i="13"/>
  <c r="AC157" i="13"/>
  <c r="AC163" i="13"/>
  <c r="AD163" i="13"/>
  <c r="AB163" i="13"/>
  <c r="AD136" i="13"/>
  <c r="AE136" i="13"/>
  <c r="AC136" i="13"/>
  <c r="AB136" i="13"/>
  <c r="AC184" i="13"/>
  <c r="AB184" i="13"/>
  <c r="AE184" i="13"/>
  <c r="AD184" i="13"/>
  <c r="Z46" i="13"/>
  <c r="AC129" i="13"/>
  <c r="AC172" i="13"/>
  <c r="AE172" i="13"/>
  <c r="AB172" i="13"/>
  <c r="AD172" i="13"/>
  <c r="AE268" i="13"/>
  <c r="AD268" i="13"/>
  <c r="AC268" i="13"/>
  <c r="AB268" i="13"/>
  <c r="Z71" i="13"/>
  <c r="Z87" i="13"/>
  <c r="Z144" i="13"/>
  <c r="AC176" i="13"/>
  <c r="AE176" i="13"/>
  <c r="AD176" i="13"/>
  <c r="AB176" i="13"/>
  <c r="AC203" i="13"/>
  <c r="AE203" i="13"/>
  <c r="AB203" i="13"/>
  <c r="AD203" i="13"/>
  <c r="AC249" i="13"/>
  <c r="AB249" i="13"/>
  <c r="AD249" i="13"/>
  <c r="AE249" i="13"/>
  <c r="AE2" i="13"/>
  <c r="AB19" i="13"/>
  <c r="AF19" i="13" s="1"/>
  <c r="Z27" i="13"/>
  <c r="Z34" i="13"/>
  <c r="AB47" i="13"/>
  <c r="Z58" i="13"/>
  <c r="AB72" i="13"/>
  <c r="AC115" i="13"/>
  <c r="AE115" i="13"/>
  <c r="AD115" i="13"/>
  <c r="AB115" i="13"/>
  <c r="Z121" i="13"/>
  <c r="AD164" i="13"/>
  <c r="AE164" i="13"/>
  <c r="AC164" i="13"/>
  <c r="AB164" i="13"/>
  <c r="AE187" i="13"/>
  <c r="AB187" i="13"/>
  <c r="AD187" i="13"/>
  <c r="AC187" i="13"/>
  <c r="AC190" i="13"/>
  <c r="AB190" i="13"/>
  <c r="AE190" i="13"/>
  <c r="AD190" i="13"/>
  <c r="AE284" i="13"/>
  <c r="AD284" i="13"/>
  <c r="AF284" i="13" s="1"/>
  <c r="AC284" i="13"/>
  <c r="AD289" i="13"/>
  <c r="AC289" i="13"/>
  <c r="AB289" i="13"/>
  <c r="AE289" i="13"/>
  <c r="AC44" i="13"/>
  <c r="AB44" i="13"/>
  <c r="AD44" i="13"/>
  <c r="AE77" i="13"/>
  <c r="AB77" i="13"/>
  <c r="AF77" i="13" s="1"/>
  <c r="AD116" i="13"/>
  <c r="AC116" i="13"/>
  <c r="AB116" i="13"/>
  <c r="AE116" i="13"/>
  <c r="AC159" i="13"/>
  <c r="AB159" i="13"/>
  <c r="AD159" i="13"/>
  <c r="AE221" i="13"/>
  <c r="AD221" i="13"/>
  <c r="AC221" i="13"/>
  <c r="AB221" i="13"/>
  <c r="AE300" i="13"/>
  <c r="AD300" i="13"/>
  <c r="AC300" i="13"/>
  <c r="AB300" i="13"/>
  <c r="Z84" i="13"/>
  <c r="AE96" i="13"/>
  <c r="AC96" i="13"/>
  <c r="AD96" i="13"/>
  <c r="AB96" i="13"/>
  <c r="AE107" i="13"/>
  <c r="AC107" i="13"/>
  <c r="AB107" i="13"/>
  <c r="AD107" i="13"/>
  <c r="AB213" i="13"/>
  <c r="AC213" i="13"/>
  <c r="AE213" i="13"/>
  <c r="AD213" i="13"/>
  <c r="AC2" i="13"/>
  <c r="AC77" i="13"/>
  <c r="Z106" i="13"/>
  <c r="AE113" i="13"/>
  <c r="AD113" i="13"/>
  <c r="AD168" i="13"/>
  <c r="AC168" i="13"/>
  <c r="AB168" i="13"/>
  <c r="Z192" i="13"/>
  <c r="Z211" i="13"/>
  <c r="AC19" i="13"/>
  <c r="Z40" i="13"/>
  <c r="Z45" i="13"/>
  <c r="AC47" i="13"/>
  <c r="Z66" i="13"/>
  <c r="AC72" i="13"/>
  <c r="Z83" i="13"/>
  <c r="AC86" i="13"/>
  <c r="AB86" i="13"/>
  <c r="AD86" i="13"/>
  <c r="Z89" i="13"/>
  <c r="Z91" i="13"/>
  <c r="Z93" i="13"/>
  <c r="AC113" i="13"/>
  <c r="AC139" i="13"/>
  <c r="AE139" i="13"/>
  <c r="AD139" i="13"/>
  <c r="AB139" i="13"/>
  <c r="AE168" i="13"/>
  <c r="AE175" i="13"/>
  <c r="AC175" i="13"/>
  <c r="AB175" i="13"/>
  <c r="AF175" i="13" s="1"/>
  <c r="AE204" i="13"/>
  <c r="AC204" i="13"/>
  <c r="AB204" i="13"/>
  <c r="AD204" i="13"/>
  <c r="AC231" i="13"/>
  <c r="AE231" i="13"/>
  <c r="AB231" i="13"/>
  <c r="AD231" i="13"/>
  <c r="AB39" i="13"/>
  <c r="AF39" i="13" s="1"/>
  <c r="AC39" i="13"/>
  <c r="AC51" i="13"/>
  <c r="AB51" i="13"/>
  <c r="AD51" i="13"/>
  <c r="AC101" i="13"/>
  <c r="AE101" i="13"/>
  <c r="AD101" i="13"/>
  <c r="AB129" i="13"/>
  <c r="AF129" i="13" s="1"/>
  <c r="AE129" i="13"/>
  <c r="AD217" i="13"/>
  <c r="AE217" i="13"/>
  <c r="AC217" i="13"/>
  <c r="AB217" i="13"/>
  <c r="AE44" i="13"/>
  <c r="Z59" i="13"/>
  <c r="AC85" i="13"/>
  <c r="AE85" i="13"/>
  <c r="AB85" i="13"/>
  <c r="AF85" i="13" s="1"/>
  <c r="AC98" i="13"/>
  <c r="AE98" i="13"/>
  <c r="AD98" i="13"/>
  <c r="AB101" i="13"/>
  <c r="AC131" i="13"/>
  <c r="AE131" i="13"/>
  <c r="AB131" i="13"/>
  <c r="AF131" i="13" s="1"/>
  <c r="AC167" i="13"/>
  <c r="AE167" i="13"/>
  <c r="AB167" i="13"/>
  <c r="AD167" i="13"/>
  <c r="Z28" i="13"/>
  <c r="AE39" i="13"/>
  <c r="AC119" i="13"/>
  <c r="AD119" i="13"/>
  <c r="AE119" i="13"/>
  <c r="Z142" i="13"/>
  <c r="Z160" i="13"/>
  <c r="AC180" i="13"/>
  <c r="AB180" i="13"/>
  <c r="AE180" i="13"/>
  <c r="AD180" i="13"/>
  <c r="AC243" i="13"/>
  <c r="AE243" i="13"/>
  <c r="AD243" i="13"/>
  <c r="AF243" i="13" s="1"/>
  <c r="AE19" i="13"/>
  <c r="Z32" i="13"/>
  <c r="Z52" i="13"/>
  <c r="Z53" i="13"/>
  <c r="Z70" i="13"/>
  <c r="Z78" i="13"/>
  <c r="Z79" i="13"/>
  <c r="AB119" i="13"/>
  <c r="Z125" i="13"/>
  <c r="AD132" i="13"/>
  <c r="AE132" i="13"/>
  <c r="AC132" i="13"/>
  <c r="AB132" i="13"/>
  <c r="AC147" i="13"/>
  <c r="AE147" i="13"/>
  <c r="AD147" i="13"/>
  <c r="AB147" i="13"/>
  <c r="AE150" i="13"/>
  <c r="AD150" i="13"/>
  <c r="AB150" i="13"/>
  <c r="AF150" i="13" s="1"/>
  <c r="AC150" i="13"/>
  <c r="Z153" i="13"/>
  <c r="AE183" i="13"/>
  <c r="AC183" i="13"/>
  <c r="AD183" i="13"/>
  <c r="AB183" i="13"/>
  <c r="AE218" i="13"/>
  <c r="AB218" i="13"/>
  <c r="AD218" i="13"/>
  <c r="Z225" i="13"/>
  <c r="AD232" i="13"/>
  <c r="AE232" i="13"/>
  <c r="AC232" i="13"/>
  <c r="AB232" i="13"/>
  <c r="Z112" i="13"/>
  <c r="Z133" i="13"/>
  <c r="Z151" i="13"/>
  <c r="Z158" i="13"/>
  <c r="AE191" i="13"/>
  <c r="AD191" i="13"/>
  <c r="AB191" i="13"/>
  <c r="AC191" i="13"/>
  <c r="Z210" i="13"/>
  <c r="AE222" i="13"/>
  <c r="AB222" i="13"/>
  <c r="AD222" i="13"/>
  <c r="AC222" i="13"/>
  <c r="Z233" i="13"/>
  <c r="Z118" i="13"/>
  <c r="Z124" i="13"/>
  <c r="Z152" i="13"/>
  <c r="AE198" i="13"/>
  <c r="AC198" i="13"/>
  <c r="AB198" i="13"/>
  <c r="AD198" i="13"/>
  <c r="AC199" i="13"/>
  <c r="AB199" i="13"/>
  <c r="AE199" i="13"/>
  <c r="AD199" i="13"/>
  <c r="AC205" i="13"/>
  <c r="AE205" i="13"/>
  <c r="AB205" i="13"/>
  <c r="AD205" i="13"/>
  <c r="AC212" i="13"/>
  <c r="AB212" i="13"/>
  <c r="AD212" i="13"/>
  <c r="AE212" i="13"/>
  <c r="AD285" i="13"/>
  <c r="AC285" i="13"/>
  <c r="AB285" i="13"/>
  <c r="AE285" i="13"/>
  <c r="Z110" i="13"/>
  <c r="Z120" i="13"/>
  <c r="Z154" i="13"/>
  <c r="AC171" i="13"/>
  <c r="AD171" i="13"/>
  <c r="AF171" i="13" s="1"/>
  <c r="AE171" i="13"/>
  <c r="Z174" i="13"/>
  <c r="AE214" i="13"/>
  <c r="AD214" i="13"/>
  <c r="AB214" i="13"/>
  <c r="AE244" i="13"/>
  <c r="AD244" i="13"/>
  <c r="AB244" i="13"/>
  <c r="AF244" i="13" s="1"/>
  <c r="AC244" i="13"/>
  <c r="AB117" i="13"/>
  <c r="AF117" i="13" s="1"/>
  <c r="AC117" i="13"/>
  <c r="AE117" i="13"/>
  <c r="Z123" i="13"/>
  <c r="Z134" i="13"/>
  <c r="Z166" i="13"/>
  <c r="Z181" i="13"/>
  <c r="AC214" i="13"/>
  <c r="AB258" i="13"/>
  <c r="AE258" i="13"/>
  <c r="AD258" i="13"/>
  <c r="Z138" i="13"/>
  <c r="Z148" i="13"/>
  <c r="Z195" i="13"/>
  <c r="Z219" i="13"/>
  <c r="AC235" i="13"/>
  <c r="AE235" i="13"/>
  <c r="AD235" i="13"/>
  <c r="AB235" i="13"/>
  <c r="AE276" i="13"/>
  <c r="AD276" i="13"/>
  <c r="AC276" i="13"/>
  <c r="AB276" i="13"/>
  <c r="AE288" i="13"/>
  <c r="AD288" i="13"/>
  <c r="AC288" i="13"/>
  <c r="AB288" i="13"/>
  <c r="AC303" i="13"/>
  <c r="AB303" i="13"/>
  <c r="AF303" i="13" s="1"/>
  <c r="AE303" i="13"/>
  <c r="Z122" i="13"/>
  <c r="Z189" i="13"/>
  <c r="Z197" i="13"/>
  <c r="AC237" i="13"/>
  <c r="AB237" i="13"/>
  <c r="AE237" i="13"/>
  <c r="AD237" i="13"/>
  <c r="AB266" i="13"/>
  <c r="AE266" i="13"/>
  <c r="AD266" i="13"/>
  <c r="AC266" i="13"/>
  <c r="AD297" i="13"/>
  <c r="AC297" i="13"/>
  <c r="AB297" i="13"/>
  <c r="AE297" i="13"/>
  <c r="Z126" i="13"/>
  <c r="AD208" i="13"/>
  <c r="AB208" i="13"/>
  <c r="AE208" i="13"/>
  <c r="AC208" i="13"/>
  <c r="AB278" i="13"/>
  <c r="AE278" i="13"/>
  <c r="AD278" i="13"/>
  <c r="Z130" i="13"/>
  <c r="Z185" i="13"/>
  <c r="Z196" i="13"/>
  <c r="Z223" i="13"/>
  <c r="AE264" i="13"/>
  <c r="AD264" i="13"/>
  <c r="AF264" i="13" s="1"/>
  <c r="AC264" i="13"/>
  <c r="AD273" i="13"/>
  <c r="AC273" i="13"/>
  <c r="AB273" i="13"/>
  <c r="AE273" i="13"/>
  <c r="Z293" i="13"/>
  <c r="Z162" i="13"/>
  <c r="Z173" i="13"/>
  <c r="Z179" i="13"/>
  <c r="Z193" i="13"/>
  <c r="Z194" i="13"/>
  <c r="Z209" i="13"/>
  <c r="Z215" i="13"/>
  <c r="AD253" i="13"/>
  <c r="AC253" i="13"/>
  <c r="AB253" i="13"/>
  <c r="AE253" i="13"/>
  <c r="Z188" i="13"/>
  <c r="Z207" i="13"/>
  <c r="Z230" i="13"/>
  <c r="Z240" i="13"/>
  <c r="AE256" i="13"/>
  <c r="AD256" i="13"/>
  <c r="AC256" i="13"/>
  <c r="AB256" i="13"/>
  <c r="AC271" i="13"/>
  <c r="AB271" i="13"/>
  <c r="AE271" i="13"/>
  <c r="AE252" i="13"/>
  <c r="AD252" i="13"/>
  <c r="AC252" i="13"/>
  <c r="AD257" i="13"/>
  <c r="AC257" i="13"/>
  <c r="AB257" i="13"/>
  <c r="AE257" i="13"/>
  <c r="AD261" i="13"/>
  <c r="AC261" i="13"/>
  <c r="AB261" i="13"/>
  <c r="AE261" i="13"/>
  <c r="AD265" i="13"/>
  <c r="AC265" i="13"/>
  <c r="AB265" i="13"/>
  <c r="AE265" i="13"/>
  <c r="AB290" i="13"/>
  <c r="AE290" i="13"/>
  <c r="AD290" i="13"/>
  <c r="AB298" i="13"/>
  <c r="AE298" i="13"/>
  <c r="AD298" i="13"/>
  <c r="AC298" i="13"/>
  <c r="Z182" i="13"/>
  <c r="Z201" i="13"/>
  <c r="Z229" i="13"/>
  <c r="AD236" i="13"/>
  <c r="AE236" i="13"/>
  <c r="AB236" i="13"/>
  <c r="AC236" i="13"/>
  <c r="Z239" i="13"/>
  <c r="Z241" i="13"/>
  <c r="Z246" i="13"/>
  <c r="AB252" i="13"/>
  <c r="Z296" i="13"/>
  <c r="Z226" i="13"/>
  <c r="Z247" i="13"/>
  <c r="Z260" i="13"/>
  <c r="Z281" i="13"/>
  <c r="Z292" i="13"/>
  <c r="Z228" i="13"/>
  <c r="Z245" i="13"/>
  <c r="Z255" i="13"/>
  <c r="Z277" i="13"/>
  <c r="Z280" i="13"/>
  <c r="Z287" i="13"/>
  <c r="Z227" i="13"/>
  <c r="Z248" i="13"/>
  <c r="Z250" i="13"/>
  <c r="Z262" i="13"/>
  <c r="Z269" i="13"/>
  <c r="AB274" i="13"/>
  <c r="AF274" i="13" s="1"/>
  <c r="AE274" i="13"/>
  <c r="Z282" i="13"/>
  <c r="Z294" i="13"/>
  <c r="Z301" i="13"/>
  <c r="Z220" i="13"/>
  <c r="Z224" i="13"/>
  <c r="Z272" i="13"/>
  <c r="Z304" i="13"/>
  <c r="Z234" i="13"/>
  <c r="Z238" i="13"/>
  <c r="Z251" i="13"/>
  <c r="Z267" i="13"/>
  <c r="Z283" i="13"/>
  <c r="Z299" i="13"/>
  <c r="Z259" i="13"/>
  <c r="Z275" i="13"/>
  <c r="Z291" i="13"/>
  <c r="Z254" i="13"/>
  <c r="Z270" i="13"/>
  <c r="Z286" i="13"/>
  <c r="Z302" i="13"/>
  <c r="Z242" i="13"/>
  <c r="Z263" i="13"/>
  <c r="Z279" i="13"/>
  <c r="Z295" i="13"/>
  <c r="AA235" i="12"/>
  <c r="AA105" i="12"/>
  <c r="AB105" i="12" s="1"/>
  <c r="AC105" i="12" s="1"/>
  <c r="AA275" i="12"/>
  <c r="AB275" i="12" s="1"/>
  <c r="AC275" i="12" s="1"/>
  <c r="AE105" i="12"/>
  <c r="D7" i="9"/>
  <c r="D6" i="9"/>
  <c r="D3" i="9"/>
  <c r="D10" i="9"/>
  <c r="D2" i="9"/>
  <c r="D5" i="9"/>
  <c r="D8" i="9"/>
  <c r="F24" i="8"/>
  <c r="F27" i="8"/>
  <c r="F34" i="8"/>
  <c r="F26" i="8"/>
  <c r="F33" i="8"/>
  <c r="F25" i="8"/>
  <c r="F23" i="8"/>
  <c r="F22" i="8"/>
  <c r="F29" i="8"/>
  <c r="F21" i="8"/>
  <c r="F32" i="8"/>
  <c r="F31" i="8"/>
  <c r="F30" i="8"/>
  <c r="F28" i="8"/>
  <c r="F37" i="7"/>
  <c r="F29" i="7"/>
  <c r="F36" i="7"/>
  <c r="F28" i="7"/>
  <c r="F26" i="7"/>
  <c r="F30" i="7"/>
  <c r="F35" i="7"/>
  <c r="F27" i="7"/>
  <c r="F34" i="7"/>
  <c r="F33" i="7"/>
  <c r="F25" i="7"/>
  <c r="F32" i="7"/>
  <c r="F24" i="7"/>
  <c r="F31" i="7"/>
  <c r="I36" i="6"/>
  <c r="I35" i="6"/>
  <c r="I26" i="6"/>
  <c r="I39" i="6"/>
  <c r="I31" i="6"/>
  <c r="I38" i="6"/>
  <c r="I30" i="6"/>
  <c r="I37" i="6"/>
  <c r="I29" i="6"/>
  <c r="I44" i="6"/>
  <c r="I27" i="6"/>
  <c r="I34" i="6"/>
  <c r="I41" i="6"/>
  <c r="I33" i="6"/>
  <c r="I25" i="6"/>
  <c r="I28" i="6"/>
  <c r="I43" i="6"/>
  <c r="I42" i="6"/>
  <c r="I40" i="6"/>
  <c r="I32" i="6"/>
  <c r="F33" i="6"/>
  <c r="F24" i="6"/>
  <c r="F31" i="6"/>
  <c r="F30" i="6"/>
  <c r="F29" i="6"/>
  <c r="F25" i="6"/>
  <c r="F32" i="6"/>
  <c r="F28" i="6"/>
  <c r="F27" i="6"/>
  <c r="F34" i="6"/>
  <c r="F26" i="5"/>
  <c r="F25" i="5"/>
  <c r="F21" i="5"/>
  <c r="F20" i="5"/>
  <c r="F27" i="5"/>
  <c r="F24" i="5"/>
  <c r="F31" i="5"/>
  <c r="F23" i="5"/>
  <c r="F29" i="5"/>
  <c r="F28" i="5"/>
  <c r="F30" i="5"/>
  <c r="H29" i="4"/>
  <c r="H28" i="4"/>
  <c r="H27" i="4"/>
  <c r="H34" i="4"/>
  <c r="H26" i="4"/>
  <c r="H33" i="4"/>
  <c r="H25" i="4"/>
  <c r="H32" i="4"/>
  <c r="H31" i="4"/>
  <c r="E27" i="4"/>
  <c r="E30" i="4"/>
  <c r="E29" i="4"/>
  <c r="E28" i="4"/>
  <c r="E26" i="4"/>
  <c r="AF84" i="10" l="1"/>
  <c r="AF16" i="10"/>
  <c r="AF39" i="10"/>
  <c r="AE184" i="10"/>
  <c r="AB184" i="10"/>
  <c r="AE286" i="10"/>
  <c r="AD286" i="10"/>
  <c r="AB286" i="10"/>
  <c r="AF286" i="10" s="1"/>
  <c r="AC242" i="10"/>
  <c r="AB242" i="10"/>
  <c r="AF242" i="10" s="1"/>
  <c r="AE242" i="10"/>
  <c r="AD218" i="10"/>
  <c r="AC218" i="10"/>
  <c r="AD87" i="10"/>
  <c r="AC87" i="10"/>
  <c r="AD23" i="10"/>
  <c r="AE23" i="10"/>
  <c r="AE26" i="10"/>
  <c r="AB26" i="10"/>
  <c r="AC26" i="10"/>
  <c r="AD26" i="10"/>
  <c r="AE199" i="10"/>
  <c r="AB199" i="10"/>
  <c r="AF199" i="10" s="1"/>
  <c r="AC199" i="10"/>
  <c r="AD199" i="10"/>
  <c r="AE73" i="10"/>
  <c r="AB73" i="10"/>
  <c r="AD264" i="10"/>
  <c r="AB264" i="10"/>
  <c r="AF264" i="10" s="1"/>
  <c r="AE264" i="10"/>
  <c r="AC264" i="10"/>
  <c r="AD249" i="10"/>
  <c r="AC249" i="10"/>
  <c r="AE249" i="10"/>
  <c r="AC71" i="10"/>
  <c r="AB249" i="10"/>
  <c r="AB218" i="10"/>
  <c r="AF218" i="10" s="1"/>
  <c r="AF269" i="10"/>
  <c r="AF24" i="10"/>
  <c r="AC286" i="10"/>
  <c r="AF255" i="10"/>
  <c r="AE218" i="10"/>
  <c r="AE261" i="10"/>
  <c r="AD261" i="10"/>
  <c r="AD13" i="10"/>
  <c r="AC13" i="10"/>
  <c r="AE211" i="10"/>
  <c r="AB211" i="10"/>
  <c r="AF211" i="10" s="1"/>
  <c r="AC211" i="10"/>
  <c r="BD9" i="9"/>
  <c r="AE81" i="10"/>
  <c r="AB81" i="10"/>
  <c r="AC81" i="10"/>
  <c r="AE284" i="10"/>
  <c r="AB284" i="10"/>
  <c r="AE93" i="10"/>
  <c r="AB93" i="10"/>
  <c r="AF93" i="10" s="1"/>
  <c r="AC93" i="10"/>
  <c r="AD84" i="10"/>
  <c r="AC84" i="10"/>
  <c r="AE84" i="10"/>
  <c r="AC131" i="10"/>
  <c r="AB131" i="10"/>
  <c r="AD285" i="10"/>
  <c r="AB285" i="10"/>
  <c r="AF285" i="10" s="1"/>
  <c r="AE285" i="10"/>
  <c r="AC230" i="10"/>
  <c r="AD230" i="10"/>
  <c r="AF230" i="10" s="1"/>
  <c r="AC39" i="10"/>
  <c r="AD39" i="10"/>
  <c r="AE39" i="10"/>
  <c r="AE131" i="10"/>
  <c r="AE76" i="10"/>
  <c r="AE166" i="10"/>
  <c r="AD166" i="10"/>
  <c r="AB166" i="10"/>
  <c r="AB148" i="10"/>
  <c r="AC148" i="10"/>
  <c r="AE133" i="10"/>
  <c r="AC133" i="10"/>
  <c r="AE146" i="10"/>
  <c r="AD146" i="10"/>
  <c r="AB146" i="10"/>
  <c r="AC64" i="10"/>
  <c r="AB64" i="10"/>
  <c r="AB153" i="10"/>
  <c r="AF153" i="10" s="1"/>
  <c r="AE153" i="10"/>
  <c r="AD153" i="10"/>
  <c r="BE8" i="9"/>
  <c r="AE158" i="10"/>
  <c r="AD158" i="10"/>
  <c r="AB13" i="10"/>
  <c r="AB221" i="10"/>
  <c r="AF221" i="10" s="1"/>
  <c r="AD242" i="10"/>
  <c r="AD211" i="10"/>
  <c r="AC184" i="10"/>
  <c r="AE22" i="10"/>
  <c r="AB22" i="10"/>
  <c r="AC22" i="10"/>
  <c r="AE164" i="10"/>
  <c r="AB164" i="10"/>
  <c r="AF164" i="10" s="1"/>
  <c r="AC164" i="10"/>
  <c r="AD241" i="10"/>
  <c r="AF241" i="10" s="1"/>
  <c r="AE241" i="10"/>
  <c r="AC241" i="10"/>
  <c r="AE12" i="10"/>
  <c r="AB12" i="10"/>
  <c r="AC12" i="10"/>
  <c r="AD251" i="10"/>
  <c r="AB251" i="10"/>
  <c r="AF251" i="10" s="1"/>
  <c r="AE251" i="10"/>
  <c r="AD57" i="10"/>
  <c r="AC57" i="10"/>
  <c r="AB57" i="10"/>
  <c r="AE57" i="10"/>
  <c r="AD177" i="10"/>
  <c r="AF177" i="10" s="1"/>
  <c r="AC177" i="10"/>
  <c r="AB156" i="10"/>
  <c r="AD156" i="10"/>
  <c r="AB190" i="10"/>
  <c r="AF190" i="10" s="1"/>
  <c r="AC190" i="10"/>
  <c r="AE190" i="10"/>
  <c r="AD190" i="10"/>
  <c r="AC114" i="10"/>
  <c r="AD114" i="10"/>
  <c r="AE114" i="10"/>
  <c r="AB114" i="10"/>
  <c r="AF114" i="10" s="1"/>
  <c r="AB265" i="10"/>
  <c r="AF265" i="10" s="1"/>
  <c r="AD265" i="10"/>
  <c r="AE265" i="10"/>
  <c r="AB213" i="10"/>
  <c r="AD213" i="10"/>
  <c r="AE213" i="10"/>
  <c r="AC213" i="10"/>
  <c r="BC16" i="9"/>
  <c r="AD93" i="10"/>
  <c r="AE177" i="10"/>
  <c r="AD184" i="10"/>
  <c r="AB261" i="10"/>
  <c r="AF261" i="10" s="1"/>
  <c r="AD131" i="10"/>
  <c r="AE148" i="10"/>
  <c r="AD75" i="10"/>
  <c r="AF75" i="10" s="1"/>
  <c r="AC75" i="10"/>
  <c r="AE75" i="10"/>
  <c r="AB75" i="10"/>
  <c r="AE139" i="10"/>
  <c r="AC139" i="10"/>
  <c r="AE161" i="10"/>
  <c r="AC161" i="10"/>
  <c r="AD161" i="10"/>
  <c r="AE140" i="10"/>
  <c r="AB140" i="10"/>
  <c r="AF140" i="10" s="1"/>
  <c r="AC140" i="10"/>
  <c r="AD154" i="10"/>
  <c r="AC154" i="10"/>
  <c r="AC68" i="10"/>
  <c r="AE68" i="10"/>
  <c r="AD135" i="10"/>
  <c r="AC135" i="10"/>
  <c r="AE135" i="10"/>
  <c r="AB135" i="10"/>
  <c r="AE13" i="10"/>
  <c r="AC23" i="10"/>
  <c r="AD22" i="10"/>
  <c r="AD284" i="10"/>
  <c r="AB87" i="10"/>
  <c r="AF87" i="10" s="1"/>
  <c r="AB176" i="10"/>
  <c r="AC176" i="10"/>
  <c r="AE176" i="10"/>
  <c r="AE47" i="10"/>
  <c r="AC47" i="10"/>
  <c r="AC110" i="10"/>
  <c r="AE110" i="10"/>
  <c r="AD110" i="10"/>
  <c r="AB110" i="10"/>
  <c r="AF110" i="10" s="1"/>
  <c r="AB67" i="10"/>
  <c r="AC67" i="10"/>
  <c r="AD67" i="10"/>
  <c r="AE67" i="10"/>
  <c r="AE263" i="10"/>
  <c r="AD263" i="10"/>
  <c r="AC263" i="10"/>
  <c r="AB263" i="10"/>
  <c r="AF263" i="10" s="1"/>
  <c r="AC50" i="10"/>
  <c r="AE50" i="10"/>
  <c r="AB86" i="10"/>
  <c r="AD86" i="10"/>
  <c r="AE86" i="10"/>
  <c r="AC86" i="10"/>
  <c r="AB74" i="10"/>
  <c r="AD74" i="10"/>
  <c r="AC261" i="10"/>
  <c r="AE97" i="10"/>
  <c r="AB97" i="10"/>
  <c r="AC97" i="10"/>
  <c r="AD97" i="10"/>
  <c r="AD16" i="10"/>
  <c r="AC16" i="10"/>
  <c r="AB54" i="10"/>
  <c r="AF54" i="10" s="1"/>
  <c r="AE54" i="10"/>
  <c r="AE272" i="10"/>
  <c r="AC272" i="10"/>
  <c r="AC94" i="10"/>
  <c r="AD94" i="10"/>
  <c r="AF94" i="10" s="1"/>
  <c r="AE18" i="10"/>
  <c r="AB18" i="10"/>
  <c r="AF18" i="10" s="1"/>
  <c r="AC18" i="10"/>
  <c r="AC281" i="10"/>
  <c r="AB281" i="10"/>
  <c r="AD281" i="10"/>
  <c r="AE281" i="10"/>
  <c r="AC120" i="10"/>
  <c r="AB120" i="10"/>
  <c r="AF120" i="10" s="1"/>
  <c r="AE120" i="10"/>
  <c r="AC60" i="10"/>
  <c r="AB60" i="10"/>
  <c r="AF60" i="10" s="1"/>
  <c r="AD221" i="10"/>
  <c r="AC221" i="10"/>
  <c r="AB71" i="10"/>
  <c r="AD164" i="10"/>
  <c r="AE71" i="10"/>
  <c r="AB154" i="10"/>
  <c r="AF154" i="10" s="1"/>
  <c r="AB158" i="10"/>
  <c r="AF158" i="10" s="1"/>
  <c r="AB139" i="10"/>
  <c r="AF139" i="10" s="1"/>
  <c r="AD81" i="10"/>
  <c r="AF81" i="10" s="1"/>
  <c r="AF102" i="10"/>
  <c r="AD47" i="10"/>
  <c r="AF47" i="10" s="1"/>
  <c r="AC54" i="10"/>
  <c r="AB23" i="10"/>
  <c r="AF23" i="10" s="1"/>
  <c r="AD50" i="10"/>
  <c r="AF50" i="10" s="1"/>
  <c r="AB272" i="10"/>
  <c r="AF272" i="10" s="1"/>
  <c r="AC284" i="10"/>
  <c r="AE87" i="10"/>
  <c r="AD60" i="10"/>
  <c r="AF36" i="10"/>
  <c r="AD143" i="10"/>
  <c r="AF143" i="10" s="1"/>
  <c r="BD10" i="9"/>
  <c r="AF136" i="10"/>
  <c r="AB159" i="10"/>
  <c r="AB8" i="10"/>
  <c r="AC7" i="10"/>
  <c r="AE298" i="10"/>
  <c r="AC203" i="10"/>
  <c r="AE233" i="10"/>
  <c r="AC193" i="10"/>
  <c r="AF278" i="10"/>
  <c r="AF266" i="10"/>
  <c r="AF113" i="10"/>
  <c r="AE255" i="10"/>
  <c r="AE29" i="10"/>
  <c r="AE277" i="10"/>
  <c r="AC229" i="10"/>
  <c r="AC179" i="10"/>
  <c r="AE36" i="10"/>
  <c r="AE280" i="10"/>
  <c r="AE92" i="10"/>
  <c r="AB239" i="10"/>
  <c r="AF239" i="10" s="1"/>
  <c r="AC189" i="10"/>
  <c r="AE116" i="10"/>
  <c r="AE62" i="10"/>
  <c r="AF259" i="10"/>
  <c r="AF287" i="10"/>
  <c r="AC216" i="10"/>
  <c r="AE43" i="10"/>
  <c r="AE288" i="10"/>
  <c r="AF34" i="10"/>
  <c r="AC31" i="10"/>
  <c r="AF58" i="10"/>
  <c r="AC143" i="10"/>
  <c r="AD155" i="10"/>
  <c r="AF295" i="10"/>
  <c r="AF294" i="10"/>
  <c r="AF292" i="10"/>
  <c r="AE63" i="10"/>
  <c r="AF72" i="10"/>
  <c r="AC155" i="10"/>
  <c r="AB155" i="10"/>
  <c r="AF155" i="10" s="1"/>
  <c r="AB10" i="10"/>
  <c r="AE149" i="10"/>
  <c r="AB7" i="10"/>
  <c r="AF7" i="10" s="1"/>
  <c r="AB11" i="10"/>
  <c r="AF162" i="10"/>
  <c r="AC298" i="10"/>
  <c r="AB203" i="10"/>
  <c r="AD233" i="10"/>
  <c r="AF233" i="10" s="1"/>
  <c r="AB193" i="10"/>
  <c r="AD255" i="10"/>
  <c r="AB29" i="10"/>
  <c r="AF29" i="10" s="1"/>
  <c r="AC277" i="10"/>
  <c r="AB229" i="10"/>
  <c r="AB179" i="10"/>
  <c r="AF179" i="10" s="1"/>
  <c r="AC36" i="10"/>
  <c r="AD280" i="10"/>
  <c r="AF280" i="10" s="1"/>
  <c r="AD92" i="10"/>
  <c r="AE239" i="10"/>
  <c r="AB189" i="10"/>
  <c r="AD116" i="10"/>
  <c r="AD62" i="10"/>
  <c r="AF62" i="10" s="1"/>
  <c r="AB216" i="10"/>
  <c r="AC43" i="10"/>
  <c r="AD288" i="10"/>
  <c r="AF288" i="10" s="1"/>
  <c r="AF275" i="10"/>
  <c r="AF246" i="10"/>
  <c r="AB165" i="10"/>
  <c r="BE6" i="9"/>
  <c r="AE10" i="10"/>
  <c r="AE11" i="10"/>
  <c r="AB235" i="12"/>
  <c r="AC235" i="12" s="1"/>
  <c r="B31" i="12"/>
  <c r="AA31" i="12" s="1"/>
  <c r="B103" i="12"/>
  <c r="AA103" i="12" s="1"/>
  <c r="AB103" i="12" s="1"/>
  <c r="AC103" i="12" s="1"/>
  <c r="AD103" i="12" s="1"/>
  <c r="B111" i="12"/>
  <c r="AA111" i="12" s="1"/>
  <c r="AB111" i="12" s="1"/>
  <c r="AC111" i="12" s="1"/>
  <c r="AF111" i="12" s="1"/>
  <c r="B119" i="12"/>
  <c r="AA119" i="12" s="1"/>
  <c r="AB119" i="12" s="1"/>
  <c r="AC119" i="12" s="1"/>
  <c r="AF119" i="12" s="1"/>
  <c r="B279" i="12"/>
  <c r="AA279" i="12" s="1"/>
  <c r="AB279" i="12" s="1"/>
  <c r="AC279" i="12" s="1"/>
  <c r="AD279" i="12" s="1"/>
  <c r="B84" i="12"/>
  <c r="AA84" i="12" s="1"/>
  <c r="AB84" i="12" s="1"/>
  <c r="AC84" i="12" s="1"/>
  <c r="B134" i="12"/>
  <c r="AA134" i="12" s="1"/>
  <c r="AB134" i="12" s="1"/>
  <c r="AC134" i="12" s="1"/>
  <c r="AG134" i="12" s="1"/>
  <c r="B170" i="12"/>
  <c r="B213" i="12"/>
  <c r="AA213" i="12" s="1"/>
  <c r="AB213" i="12" s="1"/>
  <c r="AC213" i="12" s="1"/>
  <c r="B224" i="12"/>
  <c r="AA224" i="12" s="1"/>
  <c r="AB224" i="12" s="1"/>
  <c r="AC224" i="12" s="1"/>
  <c r="AE224" i="12" s="1"/>
  <c r="B285" i="12"/>
  <c r="AA285" i="12" s="1"/>
  <c r="AB285" i="12" s="1"/>
  <c r="AC285" i="12" s="1"/>
  <c r="AF285" i="12" s="1"/>
  <c r="B304" i="12"/>
  <c r="AA304" i="12" s="1"/>
  <c r="AB304" i="12" s="1"/>
  <c r="AC304" i="12" s="1"/>
  <c r="AG304" i="12" s="1"/>
  <c r="B43" i="12"/>
  <c r="AA43" i="12" s="1"/>
  <c r="AB43" i="12" s="1"/>
  <c r="AC43" i="12" s="1"/>
  <c r="B227" i="12"/>
  <c r="AA227" i="12" s="1"/>
  <c r="AB227" i="12" s="1"/>
  <c r="AC227" i="12" s="1"/>
  <c r="B270" i="12"/>
  <c r="AA270" i="12" s="1"/>
  <c r="AB270" i="12" s="1"/>
  <c r="AC270" i="12" s="1"/>
  <c r="AF270" i="12" s="1"/>
  <c r="B5" i="12"/>
  <c r="AA5" i="12" s="1"/>
  <c r="AB5" i="12" s="1"/>
  <c r="AC5" i="12" s="1"/>
  <c r="AD5" i="12" s="1"/>
  <c r="B140" i="12"/>
  <c r="AA140" i="12" s="1"/>
  <c r="AB140" i="12" s="1"/>
  <c r="AC140" i="12" s="1"/>
  <c r="B212" i="12"/>
  <c r="AA212" i="12" s="1"/>
  <c r="AB212" i="12" s="1"/>
  <c r="AC212" i="12" s="1"/>
  <c r="B259" i="12"/>
  <c r="AA259" i="12" s="1"/>
  <c r="B163" i="12"/>
  <c r="AA163" i="12" s="1"/>
  <c r="B57" i="12"/>
  <c r="AA57" i="12" s="1"/>
  <c r="AB57" i="12" s="1"/>
  <c r="AC57" i="12" s="1"/>
  <c r="AD57" i="12" s="1"/>
  <c r="B65" i="12"/>
  <c r="AA65" i="12" s="1"/>
  <c r="AB65" i="12" s="1"/>
  <c r="AC65" i="12" s="1"/>
  <c r="B89" i="12"/>
  <c r="AA89" i="12" s="1"/>
  <c r="AB89" i="12" s="1"/>
  <c r="AC89" i="12" s="1"/>
  <c r="AF89" i="12" s="1"/>
  <c r="B97" i="12"/>
  <c r="AA97" i="12" s="1"/>
  <c r="AB97" i="12" s="1"/>
  <c r="AC97" i="12" s="1"/>
  <c r="AD97" i="12" s="1"/>
  <c r="B129" i="12"/>
  <c r="AA129" i="12" s="1"/>
  <c r="AB129" i="12" s="1"/>
  <c r="AC129" i="12" s="1"/>
  <c r="AE129" i="12" s="1"/>
  <c r="B137" i="12"/>
  <c r="AA137" i="12" s="1"/>
  <c r="AB137" i="12" s="1"/>
  <c r="AC137" i="12" s="1"/>
  <c r="B169" i="12"/>
  <c r="AA169" i="12" s="1"/>
  <c r="AB169" i="12" s="1"/>
  <c r="AC169" i="12" s="1"/>
  <c r="AG169" i="12" s="1"/>
  <c r="B193" i="12"/>
  <c r="AA193" i="12" s="1"/>
  <c r="B225" i="12"/>
  <c r="AA225" i="12" s="1"/>
  <c r="B233" i="12"/>
  <c r="AA233" i="12" s="1"/>
  <c r="AB233" i="12" s="1"/>
  <c r="AC233" i="12" s="1"/>
  <c r="B66" i="12"/>
  <c r="AA66" i="12" s="1"/>
  <c r="AB66" i="12" s="1"/>
  <c r="AC66" i="12" s="1"/>
  <c r="AD66" i="12" s="1"/>
  <c r="B90" i="12"/>
  <c r="B114" i="12"/>
  <c r="B79" i="12"/>
  <c r="AA79" i="12" s="1"/>
  <c r="B135" i="12"/>
  <c r="AA135" i="12" s="1"/>
  <c r="AB135" i="12" s="1"/>
  <c r="AC135" i="12" s="1"/>
  <c r="AD135" i="12" s="1"/>
  <c r="B223" i="12"/>
  <c r="AA223" i="12" s="1"/>
  <c r="AB223" i="12" s="1"/>
  <c r="AC223" i="12" s="1"/>
  <c r="AD223" i="12" s="1"/>
  <c r="B255" i="12"/>
  <c r="AA255" i="12" s="1"/>
  <c r="AB255" i="12" s="1"/>
  <c r="AC255" i="12" s="1"/>
  <c r="AE255" i="12" s="1"/>
  <c r="B40" i="12"/>
  <c r="AA40" i="12" s="1"/>
  <c r="AB40" i="12" s="1"/>
  <c r="AC40" i="12" s="1"/>
  <c r="AF40" i="12" s="1"/>
  <c r="B69" i="12"/>
  <c r="AA69" i="12" s="1"/>
  <c r="AB69" i="12" s="1"/>
  <c r="AC69" i="12" s="1"/>
  <c r="AG69" i="12" s="1"/>
  <c r="B100" i="12"/>
  <c r="AA100" i="12" s="1"/>
  <c r="AB100" i="12" s="1"/>
  <c r="AC100" i="12" s="1"/>
  <c r="B181" i="12"/>
  <c r="AA181" i="12" s="1"/>
  <c r="AB181" i="12" s="1"/>
  <c r="AC181" i="12" s="1"/>
  <c r="AG181" i="12" s="1"/>
  <c r="B86" i="12"/>
  <c r="AA86" i="12" s="1"/>
  <c r="AB86" i="12" s="1"/>
  <c r="AC86" i="12" s="1"/>
  <c r="B144" i="12"/>
  <c r="AA144" i="12" s="1"/>
  <c r="AB144" i="12" s="1"/>
  <c r="AC144" i="12" s="1"/>
  <c r="AE144" i="12" s="1"/>
  <c r="B158" i="12"/>
  <c r="AA158" i="12" s="1"/>
  <c r="AB158" i="12" s="1"/>
  <c r="AC158" i="12" s="1"/>
  <c r="AF158" i="12" s="1"/>
  <c r="B236" i="12"/>
  <c r="AA236" i="12" s="1"/>
  <c r="AB236" i="12" s="1"/>
  <c r="AC236" i="12" s="1"/>
  <c r="AG236" i="12" s="1"/>
  <c r="B268" i="12"/>
  <c r="AA268" i="12" s="1"/>
  <c r="AB268" i="12" s="1"/>
  <c r="AC268" i="12" s="1"/>
  <c r="B60" i="12"/>
  <c r="AA60" i="12" s="1"/>
  <c r="AB60" i="12" s="1"/>
  <c r="AC60" i="12" s="1"/>
  <c r="B132" i="12"/>
  <c r="AA132" i="12" s="1"/>
  <c r="B173" i="12"/>
  <c r="AA173" i="12" s="1"/>
  <c r="AB173" i="12" s="1"/>
  <c r="AC173" i="12" s="1"/>
  <c r="AE173" i="12" s="1"/>
  <c r="B216" i="12"/>
  <c r="B237" i="12"/>
  <c r="AA237" i="12" s="1"/>
  <c r="AB237" i="12" s="1"/>
  <c r="AC237" i="12" s="1"/>
  <c r="AF237" i="12" s="1"/>
  <c r="B16" i="12"/>
  <c r="AA16" i="12" s="1"/>
  <c r="AB16" i="12" s="1"/>
  <c r="AC16" i="12" s="1"/>
  <c r="AE16" i="12" s="1"/>
  <c r="B61" i="12"/>
  <c r="AA61" i="12" s="1"/>
  <c r="AB61" i="12" s="1"/>
  <c r="AC61" i="12" s="1"/>
  <c r="AG61" i="12" s="1"/>
  <c r="B91" i="12"/>
  <c r="AA91" i="12" s="1"/>
  <c r="AB91" i="12" s="1"/>
  <c r="AC91" i="12" s="1"/>
  <c r="B133" i="12"/>
  <c r="AA133" i="12" s="1"/>
  <c r="B250" i="12"/>
  <c r="B19" i="12"/>
  <c r="AA19" i="12" s="1"/>
  <c r="AB19" i="12" s="1"/>
  <c r="AC19" i="12" s="1"/>
  <c r="B48" i="12"/>
  <c r="AA48" i="12" s="1"/>
  <c r="AB48" i="12" s="1"/>
  <c r="AC48" i="12" s="1"/>
  <c r="AF48" i="12" s="1"/>
  <c r="B62" i="12"/>
  <c r="AA62" i="12" s="1"/>
  <c r="AB62" i="12" s="1"/>
  <c r="AC62" i="12" s="1"/>
  <c r="AE62" i="12" s="1"/>
  <c r="B107" i="12"/>
  <c r="AA107" i="12" s="1"/>
  <c r="B164" i="12"/>
  <c r="AA164" i="12" s="1"/>
  <c r="AB164" i="12" s="1"/>
  <c r="AC164" i="12" s="1"/>
  <c r="AE164" i="12" s="1"/>
  <c r="B51" i="12"/>
  <c r="AA51" i="12" s="1"/>
  <c r="AB51" i="12" s="1"/>
  <c r="AC51" i="12" s="1"/>
  <c r="B124" i="12"/>
  <c r="AA124" i="12" s="1"/>
  <c r="AB124" i="12" s="1"/>
  <c r="AC124" i="12" s="1"/>
  <c r="B152" i="12"/>
  <c r="B178" i="12"/>
  <c r="B210" i="12"/>
  <c r="B230" i="12"/>
  <c r="AA230" i="12" s="1"/>
  <c r="AB230" i="12" s="1"/>
  <c r="AC230" i="12" s="1"/>
  <c r="AG230" i="12" s="1"/>
  <c r="B125" i="12"/>
  <c r="AA125" i="12" s="1"/>
  <c r="B155" i="12"/>
  <c r="AA155" i="12" s="1"/>
  <c r="B232" i="12"/>
  <c r="AA232" i="12" s="1"/>
  <c r="AB232" i="12" s="1"/>
  <c r="AC232" i="12" s="1"/>
  <c r="AD232" i="12" s="1"/>
  <c r="B11" i="12"/>
  <c r="AA11" i="12" s="1"/>
  <c r="B83" i="12"/>
  <c r="AA83" i="12" s="1"/>
  <c r="B141" i="12"/>
  <c r="AA141" i="12" s="1"/>
  <c r="B168" i="12"/>
  <c r="AA168" i="12" s="1"/>
  <c r="AB168" i="12" s="1"/>
  <c r="B190" i="12"/>
  <c r="AA190" i="12" s="1"/>
  <c r="AB190" i="12" s="1"/>
  <c r="AC190" i="12" s="1"/>
  <c r="B284" i="12"/>
  <c r="AA284" i="12" s="1"/>
  <c r="AB284" i="12" s="1"/>
  <c r="AC284" i="12" s="1"/>
  <c r="AE284" i="12" s="1"/>
  <c r="B293" i="12"/>
  <c r="AA293" i="12" s="1"/>
  <c r="AB293" i="12" s="1"/>
  <c r="AC293" i="12" s="1"/>
  <c r="AD293" i="12" s="1"/>
  <c r="B153" i="12"/>
  <c r="AA153" i="12" s="1"/>
  <c r="AB153" i="12" s="1"/>
  <c r="AC153" i="12" s="1"/>
  <c r="B241" i="12"/>
  <c r="AA241" i="12" s="1"/>
  <c r="AB241" i="12" s="1"/>
  <c r="AC241" i="12" s="1"/>
  <c r="AG241" i="12" s="1"/>
  <c r="B257" i="12"/>
  <c r="AA257" i="12" s="1"/>
  <c r="AB257" i="12" s="1"/>
  <c r="AC257" i="12" s="1"/>
  <c r="B265" i="12"/>
  <c r="AA265" i="12" s="1"/>
  <c r="AB265" i="12" s="1"/>
  <c r="AC265" i="12" s="1"/>
  <c r="B82" i="12"/>
  <c r="B130" i="12"/>
  <c r="AA130" i="12" s="1"/>
  <c r="AB130" i="12" s="1"/>
  <c r="AC130" i="12" s="1"/>
  <c r="AF130" i="12" s="1"/>
  <c r="B15" i="12"/>
  <c r="AA15" i="12" s="1"/>
  <c r="B55" i="12"/>
  <c r="AA55" i="12" s="1"/>
  <c r="AB55" i="12" s="1"/>
  <c r="AC55" i="12" s="1"/>
  <c r="AD55" i="12" s="1"/>
  <c r="B87" i="12"/>
  <c r="AA87" i="12" s="1"/>
  <c r="AB87" i="12" s="1"/>
  <c r="AC87" i="12" s="1"/>
  <c r="AD87" i="12" s="1"/>
  <c r="B95" i="12"/>
  <c r="AA95" i="12" s="1"/>
  <c r="AB95" i="12" s="1"/>
  <c r="AC95" i="12" s="1"/>
  <c r="AG95" i="12" s="1"/>
  <c r="B127" i="12"/>
  <c r="AA127" i="12" s="1"/>
  <c r="AB127" i="12" s="1"/>
  <c r="AC127" i="12" s="1"/>
  <c r="B199" i="12"/>
  <c r="AA199" i="12" s="1"/>
  <c r="AB199" i="12" s="1"/>
  <c r="AC199" i="12" s="1"/>
  <c r="B207" i="12"/>
  <c r="AA207" i="12" s="1"/>
  <c r="AB207" i="12" s="1"/>
  <c r="AC207" i="12" s="1"/>
  <c r="B271" i="12"/>
  <c r="AA271" i="12" s="1"/>
  <c r="AB271" i="12" s="1"/>
  <c r="AC271" i="12" s="1"/>
  <c r="AF271" i="12" s="1"/>
  <c r="B6" i="12"/>
  <c r="AA6" i="12" s="1"/>
  <c r="AB6" i="12" s="1"/>
  <c r="AC6" i="12" s="1"/>
  <c r="AE6" i="12" s="1"/>
  <c r="B59" i="12"/>
  <c r="AA59" i="12" s="1"/>
  <c r="AB59" i="12" s="1"/>
  <c r="AC59" i="12" s="1"/>
  <c r="B171" i="12"/>
  <c r="AA171" i="12" s="1"/>
  <c r="B54" i="12"/>
  <c r="AA54" i="12" s="1"/>
  <c r="AB54" i="12" s="1"/>
  <c r="AC54" i="12" s="1"/>
  <c r="AG54" i="12" s="1"/>
  <c r="B115" i="12"/>
  <c r="AA115" i="12" s="1"/>
  <c r="B256" i="12"/>
  <c r="AA256" i="12" s="1"/>
  <c r="AB256" i="12" s="1"/>
  <c r="AC256" i="12" s="1"/>
  <c r="AG256" i="12" s="1"/>
  <c r="B267" i="12"/>
  <c r="AA267" i="12" s="1"/>
  <c r="AB267" i="12" s="1"/>
  <c r="AC267" i="12" s="1"/>
  <c r="B294" i="12"/>
  <c r="AA294" i="12" s="1"/>
  <c r="AB294" i="12" s="1"/>
  <c r="AC294" i="12" s="1"/>
  <c r="AF294" i="12" s="1"/>
  <c r="B194" i="12"/>
  <c r="AA194" i="12" s="1"/>
  <c r="AB194" i="12" s="1"/>
  <c r="AC194" i="12" s="1"/>
  <c r="AD194" i="12" s="1"/>
  <c r="B214" i="12"/>
  <c r="AA214" i="12" s="1"/>
  <c r="AB214" i="12" s="1"/>
  <c r="AC214" i="12" s="1"/>
  <c r="AG214" i="12" s="1"/>
  <c r="B102" i="12"/>
  <c r="AA102" i="12" s="1"/>
  <c r="AB102" i="12" s="1"/>
  <c r="AC102" i="12" s="1"/>
  <c r="B117" i="12"/>
  <c r="AA117" i="12" s="1"/>
  <c r="AB117" i="12" s="1"/>
  <c r="AC117" i="12" s="1"/>
  <c r="AD117" i="12" s="1"/>
  <c r="B184" i="12"/>
  <c r="B297" i="12"/>
  <c r="AA297" i="12" s="1"/>
  <c r="AB297" i="12" s="1"/>
  <c r="AC297" i="12" s="1"/>
  <c r="AD297" i="12" s="1"/>
  <c r="B30" i="12"/>
  <c r="AA30" i="12" s="1"/>
  <c r="AB30" i="12" s="1"/>
  <c r="AC30" i="12" s="1"/>
  <c r="B76" i="12"/>
  <c r="AA76" i="12" s="1"/>
  <c r="AB76" i="12" s="1"/>
  <c r="AC76" i="12" s="1"/>
  <c r="B149" i="12"/>
  <c r="AA149" i="12" s="1"/>
  <c r="AB149" i="12" s="1"/>
  <c r="AC149" i="12" s="1"/>
  <c r="AE149" i="12" s="1"/>
  <c r="B206" i="12"/>
  <c r="AA206" i="12" s="1"/>
  <c r="AB206" i="12" s="1"/>
  <c r="AC206" i="12" s="1"/>
  <c r="AG206" i="12" s="1"/>
  <c r="B136" i="12"/>
  <c r="AA136" i="12" s="1"/>
  <c r="AB136" i="12" s="1"/>
  <c r="AC136" i="12" s="1"/>
  <c r="AE136" i="12" s="1"/>
  <c r="B150" i="12"/>
  <c r="AA150" i="12" s="1"/>
  <c r="AB150" i="12" s="1"/>
  <c r="AC150" i="12" s="1"/>
  <c r="AG150" i="12" s="1"/>
  <c r="B36" i="12"/>
  <c r="AA36" i="12" s="1"/>
  <c r="AB36" i="12" s="1"/>
  <c r="AC36" i="12" s="1"/>
  <c r="B188" i="12"/>
  <c r="AA188" i="12" s="1"/>
  <c r="AB188" i="12" s="1"/>
  <c r="AC188" i="12" s="1"/>
  <c r="B242" i="12"/>
  <c r="B262" i="12"/>
  <c r="AA262" i="12" s="1"/>
  <c r="AB262" i="12" s="1"/>
  <c r="AC262" i="12" s="1"/>
  <c r="AD262" i="12" s="1"/>
  <c r="B300" i="12"/>
  <c r="AA300" i="12" s="1"/>
  <c r="AB300" i="12" s="1"/>
  <c r="AC300" i="12" s="1"/>
  <c r="AF300" i="12" s="1"/>
  <c r="B37" i="12"/>
  <c r="AA37" i="12" s="1"/>
  <c r="AB37" i="12" s="1"/>
  <c r="AC37" i="12" s="1"/>
  <c r="AG37" i="12" s="1"/>
  <c r="B52" i="12"/>
  <c r="AA52" i="12" s="1"/>
  <c r="AB52" i="12" s="1"/>
  <c r="AC52" i="12" s="1"/>
  <c r="B243" i="12"/>
  <c r="AA243" i="12" s="1"/>
  <c r="AB243" i="12" s="1"/>
  <c r="AC243" i="12" s="1"/>
  <c r="B38" i="12"/>
  <c r="AA38" i="12" s="1"/>
  <c r="AB38" i="12" s="1"/>
  <c r="AC38" i="12" s="1"/>
  <c r="B180" i="12"/>
  <c r="AA180" i="12" s="1"/>
  <c r="AB180" i="12" s="1"/>
  <c r="AC180" i="12" s="1"/>
  <c r="B222" i="12"/>
  <c r="AA222" i="12" s="1"/>
  <c r="AB222" i="12" s="1"/>
  <c r="AC222" i="12" s="1"/>
  <c r="AG222" i="12" s="1"/>
  <c r="B41" i="12"/>
  <c r="AA41" i="12" s="1"/>
  <c r="AB41" i="12" s="1"/>
  <c r="AC41" i="12" s="1"/>
  <c r="AD41" i="12" s="1"/>
  <c r="B121" i="12"/>
  <c r="AA121" i="12" s="1"/>
  <c r="AB121" i="12" s="1"/>
  <c r="AC121" i="12" s="1"/>
  <c r="AD121" i="12" s="1"/>
  <c r="B145" i="12"/>
  <c r="AA145" i="12" s="1"/>
  <c r="AB145" i="12" s="1"/>
  <c r="AC145" i="12" s="1"/>
  <c r="AE145" i="12" s="1"/>
  <c r="B10" i="12"/>
  <c r="B34" i="12"/>
  <c r="AA34" i="12" s="1"/>
  <c r="AB34" i="12" s="1"/>
  <c r="AC34" i="12" s="1"/>
  <c r="AE34" i="12" s="1"/>
  <c r="B42" i="12"/>
  <c r="B50" i="12"/>
  <c r="B74" i="12"/>
  <c r="B175" i="12"/>
  <c r="AA175" i="12" s="1"/>
  <c r="AB175" i="12" s="1"/>
  <c r="AC175" i="12" s="1"/>
  <c r="AD175" i="12" s="1"/>
  <c r="B295" i="12"/>
  <c r="B96" i="12"/>
  <c r="AA96" i="12" s="1"/>
  <c r="AB96" i="12" s="1"/>
  <c r="AC96" i="12" s="1"/>
  <c r="AF96" i="12" s="1"/>
  <c r="B123" i="12"/>
  <c r="AA123" i="12" s="1"/>
  <c r="AB123" i="12" s="1"/>
  <c r="AC123" i="12" s="1"/>
  <c r="B203" i="12"/>
  <c r="AA203" i="12" s="1"/>
  <c r="B245" i="12"/>
  <c r="AA245" i="12" s="1"/>
  <c r="AB245" i="12" s="1"/>
  <c r="AC245" i="12" s="1"/>
  <c r="B72" i="12"/>
  <c r="AA72" i="12" s="1"/>
  <c r="AB72" i="12" s="1"/>
  <c r="AC72" i="12" s="1"/>
  <c r="AF72" i="12" s="1"/>
  <c r="B116" i="12"/>
  <c r="AA116" i="12" s="1"/>
  <c r="AB116" i="12" s="1"/>
  <c r="AC116" i="12" s="1"/>
  <c r="B131" i="12"/>
  <c r="AA131" i="12" s="1"/>
  <c r="AB131" i="12" s="1"/>
  <c r="AC131" i="12" s="1"/>
  <c r="AE131" i="12" s="1"/>
  <c r="B226" i="12"/>
  <c r="AA226" i="12" s="1"/>
  <c r="AB226" i="12" s="1"/>
  <c r="AC226" i="12" s="1"/>
  <c r="AE226" i="12" s="1"/>
  <c r="B277" i="12"/>
  <c r="AA277" i="12" s="1"/>
  <c r="AB277" i="12" s="1"/>
  <c r="AC277" i="12" s="1"/>
  <c r="AE277" i="12" s="1"/>
  <c r="B286" i="12"/>
  <c r="AA286" i="12" s="1"/>
  <c r="AB286" i="12" s="1"/>
  <c r="AC286" i="12" s="1"/>
  <c r="B296" i="12"/>
  <c r="AA296" i="12" s="1"/>
  <c r="AB296" i="12" s="1"/>
  <c r="AC296" i="12" s="1"/>
  <c r="AG296" i="12" s="1"/>
  <c r="B2" i="12"/>
  <c r="AA2" i="12" s="1"/>
  <c r="AB2" i="12" s="1"/>
  <c r="AC2" i="12" s="1"/>
  <c r="AF2" i="12" s="1"/>
  <c r="C11" i="11" s="1"/>
  <c r="D11" i="11" s="1"/>
  <c r="B75" i="12"/>
  <c r="AA75" i="12" s="1"/>
  <c r="AB75" i="12" s="1"/>
  <c r="AC75" i="12" s="1"/>
  <c r="B195" i="12"/>
  <c r="AA195" i="12" s="1"/>
  <c r="AB195" i="12" s="1"/>
  <c r="AC195" i="12" s="1"/>
  <c r="B205" i="12"/>
  <c r="AA205" i="12" s="1"/>
  <c r="AB205" i="12" s="1"/>
  <c r="AC205" i="12" s="1"/>
  <c r="AE205" i="12" s="1"/>
  <c r="B46" i="12"/>
  <c r="AA46" i="12" s="1"/>
  <c r="AB46" i="12" s="1"/>
  <c r="AC46" i="12" s="1"/>
  <c r="AD46" i="12" s="1"/>
  <c r="B77" i="12"/>
  <c r="AA77" i="12" s="1"/>
  <c r="AB77" i="12" s="1"/>
  <c r="AC77" i="12" s="1"/>
  <c r="AD77" i="12" s="1"/>
  <c r="B120" i="12"/>
  <c r="AA120" i="12" s="1"/>
  <c r="AB120" i="12" s="1"/>
  <c r="AC120" i="12" s="1"/>
  <c r="B176" i="12"/>
  <c r="AA176" i="12" s="1"/>
  <c r="AB176" i="12" s="1"/>
  <c r="AC176" i="12" s="1"/>
  <c r="AG176" i="12" s="1"/>
  <c r="B187" i="12"/>
  <c r="AA187" i="12" s="1"/>
  <c r="AB187" i="12" s="1"/>
  <c r="AC187" i="12" s="1"/>
  <c r="B251" i="12"/>
  <c r="AA251" i="12" s="1"/>
  <c r="AB251" i="12" s="1"/>
  <c r="AC251" i="12" s="1"/>
  <c r="B272" i="12"/>
  <c r="AA272" i="12" s="1"/>
  <c r="AB272" i="12" s="1"/>
  <c r="AC272" i="12" s="1"/>
  <c r="B93" i="12"/>
  <c r="AA93" i="12" s="1"/>
  <c r="AB93" i="12" s="1"/>
  <c r="AC93" i="12" s="1"/>
  <c r="AG93" i="12" s="1"/>
  <c r="B139" i="12"/>
  <c r="AA139" i="12" s="1"/>
  <c r="AB139" i="12" s="1"/>
  <c r="AC139" i="12" s="1"/>
  <c r="AF139" i="12" s="1"/>
  <c r="B220" i="12"/>
  <c r="AA220" i="12" s="1"/>
  <c r="AB220" i="12" s="1"/>
  <c r="AC220" i="12" s="1"/>
  <c r="AG220" i="12" s="1"/>
  <c r="B8" i="12"/>
  <c r="AA8" i="12" s="1"/>
  <c r="AB8" i="12" s="1"/>
  <c r="AC8" i="12" s="1"/>
  <c r="AE8" i="12" s="1"/>
  <c r="B22" i="12"/>
  <c r="AA22" i="12" s="1"/>
  <c r="AB22" i="12" s="1"/>
  <c r="AC22" i="12" s="1"/>
  <c r="AF22" i="12" s="1"/>
  <c r="B94" i="12"/>
  <c r="AA94" i="12" s="1"/>
  <c r="AB94" i="12" s="1"/>
  <c r="AC94" i="12" s="1"/>
  <c r="B110" i="12"/>
  <c r="AA110" i="12" s="1"/>
  <c r="AB110" i="12" s="1"/>
  <c r="AC110" i="12" s="1"/>
  <c r="B211" i="12"/>
  <c r="AA211" i="12" s="1"/>
  <c r="B53" i="12"/>
  <c r="AA53" i="12" s="1"/>
  <c r="AB53" i="12" s="1"/>
  <c r="AC53" i="12" s="1"/>
  <c r="AD53" i="12" s="1"/>
  <c r="B112" i="12"/>
  <c r="AA112" i="12" s="1"/>
  <c r="AB112" i="12" s="1"/>
  <c r="AC112" i="12" s="1"/>
  <c r="AE112" i="12" s="1"/>
  <c r="B126" i="12"/>
  <c r="AA126" i="12" s="1"/>
  <c r="AB126" i="12" s="1"/>
  <c r="AC126" i="12" s="1"/>
  <c r="AG126" i="12" s="1"/>
  <c r="B156" i="12"/>
  <c r="AA156" i="12" s="1"/>
  <c r="AB156" i="12" s="1"/>
  <c r="AC156" i="12" s="1"/>
  <c r="B254" i="12"/>
  <c r="AA254" i="12" s="1"/>
  <c r="AB254" i="12" s="1"/>
  <c r="AC254" i="12" s="1"/>
  <c r="AG254" i="12" s="1"/>
  <c r="B266" i="12"/>
  <c r="AA152" i="12"/>
  <c r="AB152" i="12" s="1"/>
  <c r="AC152" i="12" s="1"/>
  <c r="AA216" i="12"/>
  <c r="AB216" i="12" s="1"/>
  <c r="AC216" i="12" s="1"/>
  <c r="AA210" i="12"/>
  <c r="AB210" i="12" s="1"/>
  <c r="AC210" i="12" s="1"/>
  <c r="AD210" i="12" s="1"/>
  <c r="B9" i="12"/>
  <c r="AA9" i="12" s="1"/>
  <c r="B17" i="12"/>
  <c r="AA17" i="12" s="1"/>
  <c r="B25" i="12"/>
  <c r="AA25" i="12" s="1"/>
  <c r="AB25" i="12" s="1"/>
  <c r="AC25" i="12" s="1"/>
  <c r="AD25" i="12" s="1"/>
  <c r="B33" i="12"/>
  <c r="AA33" i="12" s="1"/>
  <c r="AB33" i="12" s="1"/>
  <c r="AC33" i="12" s="1"/>
  <c r="AD33" i="12" s="1"/>
  <c r="B81" i="12"/>
  <c r="AA81" i="12" s="1"/>
  <c r="AB81" i="12" s="1"/>
  <c r="AC81" i="12" s="1"/>
  <c r="B113" i="12"/>
  <c r="AA113" i="12" s="1"/>
  <c r="AB113" i="12" s="1"/>
  <c r="AC113" i="12" s="1"/>
  <c r="B177" i="12"/>
  <c r="AA177" i="12" s="1"/>
  <c r="AB177" i="12" s="1"/>
  <c r="AC177" i="12" s="1"/>
  <c r="AG177" i="12" s="1"/>
  <c r="B185" i="12"/>
  <c r="AA185" i="12" s="1"/>
  <c r="AB185" i="12" s="1"/>
  <c r="AC185" i="12" s="1"/>
  <c r="AE185" i="12" s="1"/>
  <c r="B201" i="12"/>
  <c r="AA201" i="12" s="1"/>
  <c r="AB201" i="12" s="1"/>
  <c r="AC201" i="12" s="1"/>
  <c r="AE201" i="12" s="1"/>
  <c r="B217" i="12"/>
  <c r="AA217" i="12" s="1"/>
  <c r="AB217" i="12" s="1"/>
  <c r="AC217" i="12" s="1"/>
  <c r="AE217" i="12" s="1"/>
  <c r="B26" i="12"/>
  <c r="AA26" i="12" s="1"/>
  <c r="AB26" i="12" s="1"/>
  <c r="AC26" i="12" s="1"/>
  <c r="AD26" i="12" s="1"/>
  <c r="B98" i="12"/>
  <c r="AA98" i="12" s="1"/>
  <c r="AB98" i="12" s="1"/>
  <c r="AC98" i="12" s="1"/>
  <c r="AD98" i="12" s="1"/>
  <c r="B146" i="12"/>
  <c r="B7" i="12"/>
  <c r="AA7" i="12" s="1"/>
  <c r="AB7" i="12" s="1"/>
  <c r="AC7" i="12" s="1"/>
  <c r="AF7" i="12" s="1"/>
  <c r="B23" i="12"/>
  <c r="AA23" i="12" s="1"/>
  <c r="B39" i="12"/>
  <c r="AA39" i="12" s="1"/>
  <c r="AB39" i="12" s="1"/>
  <c r="AC39" i="12" s="1"/>
  <c r="AF39" i="12" s="1"/>
  <c r="B47" i="12"/>
  <c r="AA47" i="12" s="1"/>
  <c r="AB47" i="12" s="1"/>
  <c r="AC47" i="12" s="1"/>
  <c r="AD47" i="12" s="1"/>
  <c r="B143" i="12"/>
  <c r="AA143" i="12" s="1"/>
  <c r="AB143" i="12" s="1"/>
  <c r="AC143" i="12" s="1"/>
  <c r="AD143" i="12" s="1"/>
  <c r="B151" i="12"/>
  <c r="AA151" i="12" s="1"/>
  <c r="AB151" i="12" s="1"/>
  <c r="AC151" i="12" s="1"/>
  <c r="AE151" i="12" s="1"/>
  <c r="B159" i="12"/>
  <c r="AA159" i="12" s="1"/>
  <c r="B167" i="12"/>
  <c r="AA167" i="12" s="1"/>
  <c r="AB167" i="12" s="1"/>
  <c r="AC167" i="12" s="1"/>
  <c r="AD167" i="12" s="1"/>
  <c r="B183" i="12"/>
  <c r="AA183" i="12" s="1"/>
  <c r="B263" i="12"/>
  <c r="AA263" i="12" s="1"/>
  <c r="AB263" i="12" s="1"/>
  <c r="AC263" i="12" s="1"/>
  <c r="B287" i="12"/>
  <c r="B303" i="12"/>
  <c r="B45" i="12"/>
  <c r="AA45" i="12" s="1"/>
  <c r="AB45" i="12" s="1"/>
  <c r="AC45" i="12" s="1"/>
  <c r="AD45" i="12" s="1"/>
  <c r="B70" i="12"/>
  <c r="AA70" i="12" s="1"/>
  <c r="AB70" i="12" s="1"/>
  <c r="AC70" i="12" s="1"/>
  <c r="B109" i="12"/>
  <c r="AA109" i="12" s="1"/>
  <c r="AB109" i="12" s="1"/>
  <c r="AC109" i="12" s="1"/>
  <c r="AG109" i="12" s="1"/>
  <c r="B148" i="12"/>
  <c r="AA148" i="12" s="1"/>
  <c r="AB148" i="12" s="1"/>
  <c r="AC148" i="12" s="1"/>
  <c r="B160" i="12"/>
  <c r="AA160" i="12" s="1"/>
  <c r="AB160" i="12" s="1"/>
  <c r="AC160" i="12" s="1"/>
  <c r="AD160" i="12" s="1"/>
  <c r="B12" i="12"/>
  <c r="AA12" i="12" s="1"/>
  <c r="AB12" i="12" s="1"/>
  <c r="AC12" i="12" s="1"/>
  <c r="B128" i="12"/>
  <c r="AA128" i="12" s="1"/>
  <c r="AB128" i="12" s="1"/>
  <c r="AC128" i="12" s="1"/>
  <c r="AG128" i="12" s="1"/>
  <c r="B142" i="12"/>
  <c r="AA142" i="12" s="1"/>
  <c r="AB142" i="12" s="1"/>
  <c r="AC142" i="12" s="1"/>
  <c r="AG142" i="12" s="1"/>
  <c r="B276" i="12"/>
  <c r="AA276" i="12" s="1"/>
  <c r="AB276" i="12" s="1"/>
  <c r="AC276" i="12" s="1"/>
  <c r="AE276" i="12" s="1"/>
  <c r="B13" i="12"/>
  <c r="AA13" i="12" s="1"/>
  <c r="AB13" i="12" s="1"/>
  <c r="AC13" i="12" s="1"/>
  <c r="AG13" i="12" s="1"/>
  <c r="B28" i="12"/>
  <c r="AA28" i="12" s="1"/>
  <c r="AB28" i="12" s="1"/>
  <c r="AC28" i="12" s="1"/>
  <c r="B56" i="12"/>
  <c r="B204" i="12"/>
  <c r="AA204" i="12" s="1"/>
  <c r="AB204" i="12" s="1"/>
  <c r="AC204" i="12" s="1"/>
  <c r="B246" i="12"/>
  <c r="AA246" i="12" s="1"/>
  <c r="AB246" i="12" s="1"/>
  <c r="AC246" i="12" s="1"/>
  <c r="B14" i="12"/>
  <c r="AA14" i="12" s="1"/>
  <c r="AB14" i="12" s="1"/>
  <c r="AC14" i="12" s="1"/>
  <c r="B248" i="12"/>
  <c r="AA248" i="12" s="1"/>
  <c r="AB248" i="12" s="1"/>
  <c r="AC248" i="12" s="1"/>
  <c r="AG248" i="12" s="1"/>
  <c r="B269" i="12"/>
  <c r="AA269" i="12" s="1"/>
  <c r="AB269" i="12" s="1"/>
  <c r="AC269" i="12" s="1"/>
  <c r="AF269" i="12" s="1"/>
  <c r="B288" i="12"/>
  <c r="AA288" i="12" s="1"/>
  <c r="AB288" i="12" s="1"/>
  <c r="AC288" i="12" s="1"/>
  <c r="AF288" i="12" s="1"/>
  <c r="B104" i="12"/>
  <c r="AA104" i="12" s="1"/>
  <c r="AB104" i="12" s="1"/>
  <c r="AC104" i="12" s="1"/>
  <c r="AF104" i="12" s="1"/>
  <c r="B118" i="12"/>
  <c r="AA118" i="12" s="1"/>
  <c r="AB118" i="12" s="1"/>
  <c r="AC118" i="12" s="1"/>
  <c r="B174" i="12"/>
  <c r="AA174" i="12" s="1"/>
  <c r="AB174" i="12" s="1"/>
  <c r="AC174" i="12" s="1"/>
  <c r="B186" i="12"/>
  <c r="B238" i="12"/>
  <c r="AA238" i="12" s="1"/>
  <c r="AB238" i="12" s="1"/>
  <c r="AC238" i="12" s="1"/>
  <c r="AE238" i="12" s="1"/>
  <c r="B280" i="12"/>
  <c r="B289" i="12"/>
  <c r="AA289" i="12" s="1"/>
  <c r="AB289" i="12" s="1"/>
  <c r="AC289" i="12" s="1"/>
  <c r="AF289" i="12" s="1"/>
  <c r="B298" i="12"/>
  <c r="B35" i="12"/>
  <c r="AA35" i="12" s="1"/>
  <c r="AB35" i="12" s="1"/>
  <c r="AC35" i="12" s="1"/>
  <c r="B208" i="12"/>
  <c r="AA208" i="12" s="1"/>
  <c r="AB208" i="12" s="1"/>
  <c r="AC208" i="12" s="1"/>
  <c r="AG208" i="12" s="1"/>
  <c r="B261" i="12"/>
  <c r="AA261" i="12" s="1"/>
  <c r="AB261" i="12" s="1"/>
  <c r="AC261" i="12" s="1"/>
  <c r="AF261" i="12" s="1"/>
  <c r="B281" i="12"/>
  <c r="AA281" i="12" s="1"/>
  <c r="AB281" i="12" s="1"/>
  <c r="AC281" i="12" s="1"/>
  <c r="B290" i="12"/>
  <c r="B299" i="12"/>
  <c r="AA299" i="12" s="1"/>
  <c r="AB299" i="12" s="1"/>
  <c r="AC299" i="12" s="1"/>
  <c r="AF299" i="12" s="1"/>
  <c r="B64" i="12"/>
  <c r="AA64" i="12" s="1"/>
  <c r="AB64" i="12" s="1"/>
  <c r="AC64" i="12" s="1"/>
  <c r="AF64" i="12" s="1"/>
  <c r="B78" i="12"/>
  <c r="AA78" i="12" s="1"/>
  <c r="AB78" i="12" s="1"/>
  <c r="AC78" i="12" s="1"/>
  <c r="B108" i="12"/>
  <c r="AA108" i="12" s="1"/>
  <c r="AB108" i="12" s="1"/>
  <c r="AC108" i="12" s="1"/>
  <c r="AG108" i="12" s="1"/>
  <c r="B165" i="12"/>
  <c r="AA165" i="12" s="1"/>
  <c r="AB165" i="12" s="1"/>
  <c r="AC165" i="12" s="1"/>
  <c r="B252" i="12"/>
  <c r="AA252" i="12" s="1"/>
  <c r="AB252" i="12" s="1"/>
  <c r="AC252" i="12" s="1"/>
  <c r="B282" i="12"/>
  <c r="B291" i="12"/>
  <c r="AA291" i="12" s="1"/>
  <c r="AB291" i="12" s="1"/>
  <c r="AC291" i="12" s="1"/>
  <c r="AG291" i="12" s="1"/>
  <c r="B67" i="12"/>
  <c r="AA67" i="12" s="1"/>
  <c r="AB67" i="12" s="1"/>
  <c r="AC67" i="12" s="1"/>
  <c r="B179" i="12"/>
  <c r="AA179" i="12" s="1"/>
  <c r="AB179" i="12" s="1"/>
  <c r="AC179" i="12" s="1"/>
  <c r="B221" i="12"/>
  <c r="AA221" i="12" s="1"/>
  <c r="AB221" i="12" s="1"/>
  <c r="AC221" i="12" s="1"/>
  <c r="AF221" i="12" s="1"/>
  <c r="B253" i="12"/>
  <c r="AA253" i="12" s="1"/>
  <c r="B264" i="12"/>
  <c r="AA264" i="12" s="1"/>
  <c r="AB264" i="12" s="1"/>
  <c r="AC264" i="12" s="1"/>
  <c r="AG264" i="12" s="1"/>
  <c r="B24" i="12"/>
  <c r="B68" i="12"/>
  <c r="AA68" i="12" s="1"/>
  <c r="AB68" i="12" s="1"/>
  <c r="AC68" i="12" s="1"/>
  <c r="B99" i="12"/>
  <c r="AA99" i="12" s="1"/>
  <c r="B302" i="12"/>
  <c r="AA302" i="12" s="1"/>
  <c r="AB302" i="12" s="1"/>
  <c r="AC302" i="12" s="1"/>
  <c r="AE302" i="12" s="1"/>
  <c r="B73" i="12"/>
  <c r="AA73" i="12" s="1"/>
  <c r="AB73" i="12" s="1"/>
  <c r="AC73" i="12" s="1"/>
  <c r="AG73" i="12" s="1"/>
  <c r="B161" i="12"/>
  <c r="AA161" i="12" s="1"/>
  <c r="AB161" i="12" s="1"/>
  <c r="AC161" i="12" s="1"/>
  <c r="B138" i="12"/>
  <c r="B154" i="12"/>
  <c r="B191" i="12"/>
  <c r="AA191" i="12" s="1"/>
  <c r="AB191" i="12" s="1"/>
  <c r="AC191" i="12" s="1"/>
  <c r="B215" i="12"/>
  <c r="AA215" i="12" s="1"/>
  <c r="AB215" i="12" s="1"/>
  <c r="AC215" i="12" s="1"/>
  <c r="B231" i="12"/>
  <c r="AA231" i="12" s="1"/>
  <c r="AB231" i="12" s="1"/>
  <c r="AC231" i="12" s="1"/>
  <c r="AG231" i="12" s="1"/>
  <c r="B247" i="12"/>
  <c r="AA247" i="12" s="1"/>
  <c r="AB247" i="12" s="1"/>
  <c r="AC247" i="12" s="1"/>
  <c r="AE247" i="12" s="1"/>
  <c r="B32" i="12"/>
  <c r="AA32" i="12" s="1"/>
  <c r="AB32" i="12" s="1"/>
  <c r="AC32" i="12" s="1"/>
  <c r="AF32" i="12" s="1"/>
  <c r="B85" i="12"/>
  <c r="AA85" i="12" s="1"/>
  <c r="B157" i="12"/>
  <c r="AA157" i="12" s="1"/>
  <c r="AB157" i="12" s="1"/>
  <c r="AC157" i="12" s="1"/>
  <c r="AG157" i="12" s="1"/>
  <c r="B172" i="12"/>
  <c r="AA172" i="12" s="1"/>
  <c r="AB172" i="12" s="1"/>
  <c r="AC172" i="12" s="1"/>
  <c r="B258" i="12"/>
  <c r="AA258" i="12" s="1"/>
  <c r="AB258" i="12" s="1"/>
  <c r="AC258" i="12" s="1"/>
  <c r="AE258" i="12" s="1"/>
  <c r="B29" i="12"/>
  <c r="AA29" i="12" s="1"/>
  <c r="AB29" i="12" s="1"/>
  <c r="AC29" i="12" s="1"/>
  <c r="B278" i="12"/>
  <c r="AA278" i="12" s="1"/>
  <c r="AB278" i="12" s="1"/>
  <c r="AC278" i="12" s="1"/>
  <c r="AD278" i="12" s="1"/>
  <c r="B3" i="12"/>
  <c r="AA3" i="12" s="1"/>
  <c r="AB3" i="12" s="1"/>
  <c r="AC3" i="12" s="1"/>
  <c r="B196" i="12"/>
  <c r="AA196" i="12" s="1"/>
  <c r="AB196" i="12" s="1"/>
  <c r="AC196" i="12" s="1"/>
  <c r="AG196" i="12" s="1"/>
  <c r="B260" i="12"/>
  <c r="AA260" i="12" s="1"/>
  <c r="AB260" i="12" s="1"/>
  <c r="AC260" i="12" s="1"/>
  <c r="B4" i="12"/>
  <c r="AA4" i="12" s="1"/>
  <c r="AB4" i="12" s="1"/>
  <c r="AC4" i="12" s="1"/>
  <c r="B92" i="12"/>
  <c r="AA92" i="12" s="1"/>
  <c r="AB92" i="12" s="1"/>
  <c r="AC92" i="12" s="1"/>
  <c r="B197" i="12"/>
  <c r="AA197" i="12" s="1"/>
  <c r="B229" i="12"/>
  <c r="AA229" i="12" s="1"/>
  <c r="AB229" i="12" s="1"/>
  <c r="AC229" i="12" s="1"/>
  <c r="B198" i="12"/>
  <c r="AA198" i="12" s="1"/>
  <c r="AB198" i="12" s="1"/>
  <c r="AC198" i="12" s="1"/>
  <c r="AG198" i="12" s="1"/>
  <c r="B273" i="12"/>
  <c r="AA273" i="12" s="1"/>
  <c r="AB273" i="12" s="1"/>
  <c r="AC273" i="12" s="1"/>
  <c r="AD273" i="12" s="1"/>
  <c r="B189" i="12"/>
  <c r="AA189" i="12" s="1"/>
  <c r="AB189" i="12" s="1"/>
  <c r="AC189" i="12" s="1"/>
  <c r="AG189" i="12" s="1"/>
  <c r="B292" i="12"/>
  <c r="AA292" i="12" s="1"/>
  <c r="AB292" i="12" s="1"/>
  <c r="AC292" i="12" s="1"/>
  <c r="B301" i="12"/>
  <c r="AA301" i="12" s="1"/>
  <c r="AB301" i="12" s="1"/>
  <c r="AC301" i="12" s="1"/>
  <c r="AD301" i="12" s="1"/>
  <c r="AA90" i="12"/>
  <c r="AB90" i="12" s="1"/>
  <c r="AC90" i="12" s="1"/>
  <c r="AA82" i="12"/>
  <c r="AB82" i="12" s="1"/>
  <c r="AC82" i="12" s="1"/>
  <c r="AA24" i="12"/>
  <c r="AB24" i="12" s="1"/>
  <c r="AC24" i="12" s="1"/>
  <c r="AG24" i="12" s="1"/>
  <c r="AA178" i="12"/>
  <c r="AB178" i="12" s="1"/>
  <c r="AC178" i="12" s="1"/>
  <c r="AG178" i="12" s="1"/>
  <c r="AA186" i="12"/>
  <c r="AB186" i="12" s="1"/>
  <c r="AC186" i="12" s="1"/>
  <c r="AD186" i="12" s="1"/>
  <c r="AA138" i="12"/>
  <c r="AB138" i="12" s="1"/>
  <c r="AC138" i="12" s="1"/>
  <c r="AF138" i="12" s="1"/>
  <c r="AA50" i="12"/>
  <c r="AB50" i="12" s="1"/>
  <c r="AC50" i="12" s="1"/>
  <c r="AA44" i="12"/>
  <c r="AB44" i="12" s="1"/>
  <c r="AC44" i="12" s="1"/>
  <c r="AA10" i="12"/>
  <c r="AB10" i="12" s="1"/>
  <c r="AC10" i="12" s="1"/>
  <c r="AE10" i="12" s="1"/>
  <c r="AA146" i="12"/>
  <c r="AB146" i="12" s="1"/>
  <c r="AC146" i="12" s="1"/>
  <c r="AA295" i="12"/>
  <c r="AB295" i="12" s="1"/>
  <c r="AC295" i="12" s="1"/>
  <c r="AA266" i="12"/>
  <c r="AB266" i="12" s="1"/>
  <c r="AC266" i="12" s="1"/>
  <c r="AD266" i="12" s="1"/>
  <c r="AA184" i="12"/>
  <c r="AB184" i="12" s="1"/>
  <c r="AC184" i="12" s="1"/>
  <c r="AE184" i="12" s="1"/>
  <c r="AA18" i="12"/>
  <c r="AB18" i="12" s="1"/>
  <c r="AC18" i="12" s="1"/>
  <c r="AD18" i="12" s="1"/>
  <c r="AA290" i="12"/>
  <c r="AB290" i="12" s="1"/>
  <c r="AC290" i="12" s="1"/>
  <c r="AE290" i="12" s="1"/>
  <c r="AA74" i="12"/>
  <c r="AB74" i="12" s="1"/>
  <c r="AC74" i="12" s="1"/>
  <c r="AE74" i="12" s="1"/>
  <c r="AA303" i="12"/>
  <c r="AB303" i="12" s="1"/>
  <c r="AC303" i="12" s="1"/>
  <c r="AF303" i="12" s="1"/>
  <c r="AA154" i="12"/>
  <c r="AB154" i="12" s="1"/>
  <c r="AC154" i="12" s="1"/>
  <c r="AA282" i="12"/>
  <c r="AB282" i="12" s="1"/>
  <c r="AC282" i="12" s="1"/>
  <c r="AA56" i="12"/>
  <c r="AB56" i="12" s="1"/>
  <c r="AC56" i="12" s="1"/>
  <c r="AF56" i="12" s="1"/>
  <c r="AA242" i="12"/>
  <c r="AB242" i="12" s="1"/>
  <c r="AC242" i="12" s="1"/>
  <c r="AF242" i="12" s="1"/>
  <c r="AA114" i="12"/>
  <c r="AB114" i="12" s="1"/>
  <c r="AC114" i="12" s="1"/>
  <c r="AG114" i="12" s="1"/>
  <c r="AA250" i="12"/>
  <c r="AB250" i="12" s="1"/>
  <c r="AC250" i="12" s="1"/>
  <c r="AA170" i="12"/>
  <c r="AB170" i="12" s="1"/>
  <c r="AC170" i="12" s="1"/>
  <c r="AE170" i="12" s="1"/>
  <c r="B49" i="12"/>
  <c r="AA49" i="12" s="1"/>
  <c r="AB49" i="12" s="1"/>
  <c r="AC49" i="12" s="1"/>
  <c r="B209" i="12"/>
  <c r="AA209" i="12" s="1"/>
  <c r="B249" i="12"/>
  <c r="AA249" i="12" s="1"/>
  <c r="AB249" i="12" s="1"/>
  <c r="AC249" i="12" s="1"/>
  <c r="B18" i="12"/>
  <c r="B58" i="12"/>
  <c r="AA58" i="12" s="1"/>
  <c r="AB58" i="12" s="1"/>
  <c r="AC58" i="12" s="1"/>
  <c r="B106" i="12"/>
  <c r="AA106" i="12" s="1"/>
  <c r="AB106" i="12" s="1"/>
  <c r="AC106" i="12" s="1"/>
  <c r="B122" i="12"/>
  <c r="B63" i="12"/>
  <c r="AA63" i="12" s="1"/>
  <c r="AB63" i="12" s="1"/>
  <c r="AC63" i="12" s="1"/>
  <c r="AG63" i="12" s="1"/>
  <c r="B71" i="12"/>
  <c r="AA71" i="12" s="1"/>
  <c r="B239" i="12"/>
  <c r="AA239" i="12" s="1"/>
  <c r="AB239" i="12" s="1"/>
  <c r="AC239" i="12" s="1"/>
  <c r="AG239" i="12" s="1"/>
  <c r="B20" i="12"/>
  <c r="AA20" i="12" s="1"/>
  <c r="AB20" i="12" s="1"/>
  <c r="AC20" i="12" s="1"/>
  <c r="B27" i="12"/>
  <c r="AA27" i="12" s="1"/>
  <c r="AB27" i="12" s="1"/>
  <c r="AC27" i="12" s="1"/>
  <c r="B192" i="12"/>
  <c r="AA192" i="12" s="1"/>
  <c r="AB192" i="12" s="1"/>
  <c r="AC192" i="12" s="1"/>
  <c r="AG192" i="12" s="1"/>
  <c r="B101" i="12"/>
  <c r="AA101" i="12" s="1"/>
  <c r="AB101" i="12" s="1"/>
  <c r="AC101" i="12" s="1"/>
  <c r="AF101" i="12" s="1"/>
  <c r="B182" i="12"/>
  <c r="AA182" i="12" s="1"/>
  <c r="AB182" i="12" s="1"/>
  <c r="AC182" i="12" s="1"/>
  <c r="B88" i="12"/>
  <c r="AA88" i="12" s="1"/>
  <c r="AB88" i="12" s="1"/>
  <c r="AC88" i="12" s="1"/>
  <c r="B147" i="12"/>
  <c r="AA147" i="12" s="1"/>
  <c r="AB147" i="12" s="1"/>
  <c r="AC147" i="12" s="1"/>
  <c r="B162" i="12"/>
  <c r="AA162" i="12" s="1"/>
  <c r="AB162" i="12" s="1"/>
  <c r="AC162" i="12" s="1"/>
  <c r="B218" i="12"/>
  <c r="AA218" i="12" s="1"/>
  <c r="AB218" i="12" s="1"/>
  <c r="AC218" i="12" s="1"/>
  <c r="B228" i="12"/>
  <c r="AA228" i="12" s="1"/>
  <c r="AB228" i="12" s="1"/>
  <c r="AC228" i="12" s="1"/>
  <c r="B219" i="12"/>
  <c r="AA219" i="12" s="1"/>
  <c r="AB219" i="12" s="1"/>
  <c r="AC219" i="12" s="1"/>
  <c r="B240" i="12"/>
  <c r="AA240" i="12" s="1"/>
  <c r="AB240" i="12" s="1"/>
  <c r="AC240" i="12" s="1"/>
  <c r="AG240" i="12" s="1"/>
  <c r="B21" i="12"/>
  <c r="AA21" i="12" s="1"/>
  <c r="B80" i="12"/>
  <c r="AA80" i="12" s="1"/>
  <c r="AB80" i="12" s="1"/>
  <c r="AC80" i="12" s="1"/>
  <c r="AG80" i="12" s="1"/>
  <c r="B166" i="12"/>
  <c r="AA166" i="12" s="1"/>
  <c r="AB166" i="12" s="1"/>
  <c r="AC166" i="12" s="1"/>
  <c r="AG166" i="12" s="1"/>
  <c r="B200" i="12"/>
  <c r="AA200" i="12" s="1"/>
  <c r="AB200" i="12" s="1"/>
  <c r="AC200" i="12" s="1"/>
  <c r="B274" i="12"/>
  <c r="AA274" i="12" s="1"/>
  <c r="AB274" i="12" s="1"/>
  <c r="AC274" i="12" s="1"/>
  <c r="B283" i="12"/>
  <c r="AA283" i="12" s="1"/>
  <c r="AB283" i="12" s="1"/>
  <c r="AC283" i="12" s="1"/>
  <c r="AE283" i="12" s="1"/>
  <c r="B202" i="12"/>
  <c r="AA202" i="12" s="1"/>
  <c r="AB202" i="12" s="1"/>
  <c r="AC202" i="12" s="1"/>
  <c r="B234" i="12"/>
  <c r="AA234" i="12" s="1"/>
  <c r="AB234" i="12" s="1"/>
  <c r="AC234" i="12" s="1"/>
  <c r="B244" i="12"/>
  <c r="AA244" i="12" s="1"/>
  <c r="AB244" i="12" s="1"/>
  <c r="AC244" i="12" s="1"/>
  <c r="AA298" i="12"/>
  <c r="AB298" i="12" s="1"/>
  <c r="AC298" i="12" s="1"/>
  <c r="AD298" i="12" s="1"/>
  <c r="AA122" i="12"/>
  <c r="AB122" i="12" s="1"/>
  <c r="AC122" i="12" s="1"/>
  <c r="AA287" i="12"/>
  <c r="AB287" i="12" s="1"/>
  <c r="AC287" i="12" s="1"/>
  <c r="AA280" i="12"/>
  <c r="AB280" i="12" s="1"/>
  <c r="AC280" i="12" s="1"/>
  <c r="AA42" i="12"/>
  <c r="AB42" i="12" s="1"/>
  <c r="AC42" i="12" s="1"/>
  <c r="AE42" i="12" s="1"/>
  <c r="AC53" i="10"/>
  <c r="AD53" i="10"/>
  <c r="AE53" i="10"/>
  <c r="AB53" i="10"/>
  <c r="AE49" i="10"/>
  <c r="AC49" i="10"/>
  <c r="AD49" i="10"/>
  <c r="AB49" i="10"/>
  <c r="AF49" i="10" s="1"/>
  <c r="AC156" i="10"/>
  <c r="AC73" i="10"/>
  <c r="BD12" i="9"/>
  <c r="AE219" i="10"/>
  <c r="AD219" i="10"/>
  <c r="AC219" i="10"/>
  <c r="AB219" i="10"/>
  <c r="AD160" i="10"/>
  <c r="AF160" i="10" s="1"/>
  <c r="AE77" i="10"/>
  <c r="BE11" i="9"/>
  <c r="BC14" i="9"/>
  <c r="BC17" i="9"/>
  <c r="BE4" i="9"/>
  <c r="AB76" i="10"/>
  <c r="AF8" i="10"/>
  <c r="AD141" i="10"/>
  <c r="AF141" i="10" s="1"/>
  <c r="AB238" i="10"/>
  <c r="AC238" i="10"/>
  <c r="AE238" i="10"/>
  <c r="AD238" i="10"/>
  <c r="AF171" i="10"/>
  <c r="AB40" i="10"/>
  <c r="AC40" i="10"/>
  <c r="AD40" i="10"/>
  <c r="AE40" i="10"/>
  <c r="AE132" i="10"/>
  <c r="AB132" i="10"/>
  <c r="AF132" i="10" s="1"/>
  <c r="AC132" i="10"/>
  <c r="AE192" i="10"/>
  <c r="AB192" i="10"/>
  <c r="AC192" i="10"/>
  <c r="AD192" i="10"/>
  <c r="AE231" i="10"/>
  <c r="AB231" i="10"/>
  <c r="AD231" i="10"/>
  <c r="AC231" i="10"/>
  <c r="AF191" i="10"/>
  <c r="AF91" i="10"/>
  <c r="AF100" i="10"/>
  <c r="AF204" i="10"/>
  <c r="AF203" i="10"/>
  <c r="AF193" i="10"/>
  <c r="AF201" i="10"/>
  <c r="AF229" i="10"/>
  <c r="AF282" i="10"/>
  <c r="AF12" i="10"/>
  <c r="AF22" i="10"/>
  <c r="AF97" i="10"/>
  <c r="AF232" i="10"/>
  <c r="AF303" i="10"/>
  <c r="AF281" i="10"/>
  <c r="AF185" i="10"/>
  <c r="AF189" i="10"/>
  <c r="AF95" i="10"/>
  <c r="AF181" i="10"/>
  <c r="AF25" i="10"/>
  <c r="AF248" i="10"/>
  <c r="AF183" i="10"/>
  <c r="AF216" i="10"/>
  <c r="AF26" i="10"/>
  <c r="AF260" i="10"/>
  <c r="AE74" i="10"/>
  <c r="AD9" i="10"/>
  <c r="AF9" i="10" s="1"/>
  <c r="AD133" i="10"/>
  <c r="AD65" i="10"/>
  <c r="AC160" i="10"/>
  <c r="AE156" i="10"/>
  <c r="AD77" i="10"/>
  <c r="AF77" i="10" s="1"/>
  <c r="BE3" i="9"/>
  <c r="BC18" i="9"/>
  <c r="BC13" i="9"/>
  <c r="BE2" i="9"/>
  <c r="AD148" i="10"/>
  <c r="AF148" i="10" s="1"/>
  <c r="AD76" i="10"/>
  <c r="AF76" i="10" s="1"/>
  <c r="AC141" i="10"/>
  <c r="AC153" i="10"/>
  <c r="AC163" i="10"/>
  <c r="AB250" i="10"/>
  <c r="AC250" i="10"/>
  <c r="AD250" i="10"/>
  <c r="AE250" i="10"/>
  <c r="AE178" i="10"/>
  <c r="AD178" i="10"/>
  <c r="AB178" i="10"/>
  <c r="AC178" i="10"/>
  <c r="AB48" i="10"/>
  <c r="AC48" i="10"/>
  <c r="AD48" i="10"/>
  <c r="AE48" i="10"/>
  <c r="AE137" i="10"/>
  <c r="AD137" i="10"/>
  <c r="AF137" i="10" s="1"/>
  <c r="AE88" i="10"/>
  <c r="AC88" i="10"/>
  <c r="AD88" i="10"/>
  <c r="AB88" i="10"/>
  <c r="AF88" i="10" s="1"/>
  <c r="AE245" i="10"/>
  <c r="AB245" i="10"/>
  <c r="AC245" i="10"/>
  <c r="AD245" i="10"/>
  <c r="AF302" i="10"/>
  <c r="AF298" i="10"/>
  <c r="AF274" i="10"/>
  <c r="AF258" i="10"/>
  <c r="AF176" i="10"/>
  <c r="AF98" i="10"/>
  <c r="AF277" i="10"/>
  <c r="AF129" i="10"/>
  <c r="AF92" i="10"/>
  <c r="AF105" i="10"/>
  <c r="AF86" i="10"/>
  <c r="AF213" i="10"/>
  <c r="AF267" i="10"/>
  <c r="AF247" i="10"/>
  <c r="AF116" i="10"/>
  <c r="AF215" i="10"/>
  <c r="AF226" i="10"/>
  <c r="AF43" i="10"/>
  <c r="AF108" i="10"/>
  <c r="AE200" i="10"/>
  <c r="AB200" i="10"/>
  <c r="AF200" i="10" s="1"/>
  <c r="AC200" i="10"/>
  <c r="AD200" i="10"/>
  <c r="BD6" i="9"/>
  <c r="BC19" i="9"/>
  <c r="AC55" i="10"/>
  <c r="AD55" i="10"/>
  <c r="AB55" i="10"/>
  <c r="AE55" i="10"/>
  <c r="AE78" i="10"/>
  <c r="AC78" i="10"/>
  <c r="AB78" i="10"/>
  <c r="AD78" i="10"/>
  <c r="AE151" i="10"/>
  <c r="AD151" i="10"/>
  <c r="AB119" i="10"/>
  <c r="AF119" i="10" s="1"/>
  <c r="AC119" i="10"/>
  <c r="AD119" i="10"/>
  <c r="AE119" i="10"/>
  <c r="BD17" i="9"/>
  <c r="BD8" i="9"/>
  <c r="AD169" i="10"/>
  <c r="AF169" i="10" s="1"/>
  <c r="AB32" i="10"/>
  <c r="AF32" i="10" s="1"/>
  <c r="AE32" i="10"/>
  <c r="AD32" i="10"/>
  <c r="AC32" i="10"/>
  <c r="AE172" i="10"/>
  <c r="AB172" i="10"/>
  <c r="AC172" i="10"/>
  <c r="AD172" i="10"/>
  <c r="AB151" i="10"/>
  <c r="AF151" i="10" s="1"/>
  <c r="AE64" i="10"/>
  <c r="AC151" i="10"/>
  <c r="AB157" i="10"/>
  <c r="BE9" i="9"/>
  <c r="BD18" i="9"/>
  <c r="BD11" i="9"/>
  <c r="BD16" i="9"/>
  <c r="BD4" i="9"/>
  <c r="AD142" i="10"/>
  <c r="AF142" i="10" s="1"/>
  <c r="AC169" i="10"/>
  <c r="AB134" i="10"/>
  <c r="AC158" i="10"/>
  <c r="AC166" i="10"/>
  <c r="AE82" i="10"/>
  <c r="AD82" i="10"/>
  <c r="AB82" i="10"/>
  <c r="AC82" i="10"/>
  <c r="AE256" i="10"/>
  <c r="AC256" i="10"/>
  <c r="AB256" i="10"/>
  <c r="AD256" i="10"/>
  <c r="AE186" i="10"/>
  <c r="AB186" i="10"/>
  <c r="AF186" i="10" s="1"/>
  <c r="AC186" i="10"/>
  <c r="AD186" i="10"/>
  <c r="AE79" i="10"/>
  <c r="AC79" i="10"/>
  <c r="AD79" i="10"/>
  <c r="AB79" i="10"/>
  <c r="AE14" i="10"/>
  <c r="AB14" i="10"/>
  <c r="AD14" i="10"/>
  <c r="AC14" i="10"/>
  <c r="AF101" i="10"/>
  <c r="AF297" i="10"/>
  <c r="AF236" i="10"/>
  <c r="AF304" i="10"/>
  <c r="AF37" i="10"/>
  <c r="AF188" i="10"/>
  <c r="AF202" i="10"/>
  <c r="AF125" i="10"/>
  <c r="AF235" i="10"/>
  <c r="AF33" i="10"/>
  <c r="AF222" i="10"/>
  <c r="AF45" i="10"/>
  <c r="AF268" i="10"/>
  <c r="AE197" i="10"/>
  <c r="AD197" i="10"/>
  <c r="AC197" i="10"/>
  <c r="AB197" i="10"/>
  <c r="AF197" i="10" s="1"/>
  <c r="AE145" i="10"/>
  <c r="AB145" i="10"/>
  <c r="AF145" i="10" s="1"/>
  <c r="AC145" i="10"/>
  <c r="AC74" i="10"/>
  <c r="BD14" i="9"/>
  <c r="AE296" i="10"/>
  <c r="AC296" i="10"/>
  <c r="AD296" i="10"/>
  <c r="AB296" i="10"/>
  <c r="AF296" i="10" s="1"/>
  <c r="BC15" i="9"/>
  <c r="AE142" i="10"/>
  <c r="AC134" i="10"/>
  <c r="AB133" i="10"/>
  <c r="AD66" i="10"/>
  <c r="AD64" i="10"/>
  <c r="AD157" i="10"/>
  <c r="AF157" i="10" s="1"/>
  <c r="AB66" i="10"/>
  <c r="AF161" i="10"/>
  <c r="BD13" i="9"/>
  <c r="BE10" i="9"/>
  <c r="BD7" i="9"/>
  <c r="BE12" i="9"/>
  <c r="AA3" i="10"/>
  <c r="AD3" i="10" s="1"/>
  <c r="AE205" i="10"/>
  <c r="AD205" i="10"/>
  <c r="AB205" i="10"/>
  <c r="AF205" i="10" s="1"/>
  <c r="AC205" i="10"/>
  <c r="AC2" i="10"/>
  <c r="AD2" i="10"/>
  <c r="AE2" i="10"/>
  <c r="AB2" i="10"/>
  <c r="AD52" i="10"/>
  <c r="AE52" i="10"/>
  <c r="AB52" i="10"/>
  <c r="AC52" i="10"/>
  <c r="AE21" i="10"/>
  <c r="AB21" i="10"/>
  <c r="AC21" i="10"/>
  <c r="AD21" i="10"/>
  <c r="AE182" i="10"/>
  <c r="AD182" i="10"/>
  <c r="AC182" i="10"/>
  <c r="AB182" i="10"/>
  <c r="AE19" i="10"/>
  <c r="AB19" i="10"/>
  <c r="AC19" i="10"/>
  <c r="AD19" i="10"/>
  <c r="AF83" i="10"/>
  <c r="AF207" i="10"/>
  <c r="AF104" i="10"/>
  <c r="AF252" i="10"/>
  <c r="AF103" i="10"/>
  <c r="AF262" i="10"/>
  <c r="AF210" i="10"/>
  <c r="AF234" i="10"/>
  <c r="AF228" i="10"/>
  <c r="AF284" i="10"/>
  <c r="AF291" i="10"/>
  <c r="AF208" i="10"/>
  <c r="AF118" i="10"/>
  <c r="AF122" i="10"/>
  <c r="AF111" i="10"/>
  <c r="AF184" i="10"/>
  <c r="AF63" i="10"/>
  <c r="AB270" i="10"/>
  <c r="AE270" i="10"/>
  <c r="AD270" i="10"/>
  <c r="AC270" i="10"/>
  <c r="BD5" i="9"/>
  <c r="BE5" i="9"/>
  <c r="BD2" i="9"/>
  <c r="AE61" i="10"/>
  <c r="AB61" i="10"/>
  <c r="AC61" i="10"/>
  <c r="AD61" i="10"/>
  <c r="AE160" i="10"/>
  <c r="AD73" i="10"/>
  <c r="AF73" i="10" s="1"/>
  <c r="AF165" i="10"/>
  <c r="BD19" i="9"/>
  <c r="BE7" i="9"/>
  <c r="BD3" i="9"/>
  <c r="AF135" i="10"/>
  <c r="AF10" i="10"/>
  <c r="AF11" i="10"/>
  <c r="AE225" i="10"/>
  <c r="AB225" i="10"/>
  <c r="AC225" i="10"/>
  <c r="AD225" i="10"/>
  <c r="AE124" i="10"/>
  <c r="AC124" i="10"/>
  <c r="AD124" i="10"/>
  <c r="AB124" i="10"/>
  <c r="AF124" i="10" s="1"/>
  <c r="AE227" i="10"/>
  <c r="AD227" i="10"/>
  <c r="AC227" i="10"/>
  <c r="AB227" i="10"/>
  <c r="AE170" i="10"/>
  <c r="AD170" i="10"/>
  <c r="AC170" i="10"/>
  <c r="AB170" i="10"/>
  <c r="AF170" i="10" s="1"/>
  <c r="AE17" i="10"/>
  <c r="AC17" i="10"/>
  <c r="AB17" i="10"/>
  <c r="AD17" i="10"/>
  <c r="AE212" i="10"/>
  <c r="AB212" i="10"/>
  <c r="AD212" i="10"/>
  <c r="AC212" i="10"/>
  <c r="AF59" i="10"/>
  <c r="AF121" i="10"/>
  <c r="AF117" i="10"/>
  <c r="AF276" i="10"/>
  <c r="AF293" i="10"/>
  <c r="AF107" i="10"/>
  <c r="AF31" i="10"/>
  <c r="AF159" i="10"/>
  <c r="AC3" i="10"/>
  <c r="AF134" i="10"/>
  <c r="AF147" i="10"/>
  <c r="AF149" i="10"/>
  <c r="AF163" i="10"/>
  <c r="AF133" i="10"/>
  <c r="AF5" i="10"/>
  <c r="AF65" i="10"/>
  <c r="AF131" i="10"/>
  <c r="AF71" i="10"/>
  <c r="AF130" i="10"/>
  <c r="AF146" i="10"/>
  <c r="AF168" i="10"/>
  <c r="AF14" i="13"/>
  <c r="AF156" i="13"/>
  <c r="AF6" i="13"/>
  <c r="AF98" i="13"/>
  <c r="AF47" i="13"/>
  <c r="AF113" i="13"/>
  <c r="AF278" i="13"/>
  <c r="AF237" i="13"/>
  <c r="AF235" i="13"/>
  <c r="AF42" i="13"/>
  <c r="AF261" i="13"/>
  <c r="AF285" i="13"/>
  <c r="AF157" i="13"/>
  <c r="AF145" i="13"/>
  <c r="AF140" i="13"/>
  <c r="AF103" i="13"/>
  <c r="AF49" i="13"/>
  <c r="AF136" i="13"/>
  <c r="AF9" i="13"/>
  <c r="AF206" i="13"/>
  <c r="AF109" i="13"/>
  <c r="AF82" i="13"/>
  <c r="AF50" i="13"/>
  <c r="AF161" i="13"/>
  <c r="AF63" i="13"/>
  <c r="AF56" i="13"/>
  <c r="AF190" i="13"/>
  <c r="AF128" i="13"/>
  <c r="AF289" i="13"/>
  <c r="AF256" i="13"/>
  <c r="AF297" i="13"/>
  <c r="AF199" i="13"/>
  <c r="AF213" i="13"/>
  <c r="AF132" i="13"/>
  <c r="AF108" i="13"/>
  <c r="AF67" i="13"/>
  <c r="AF273" i="13"/>
  <c r="AF276" i="13"/>
  <c r="AF231" i="13"/>
  <c r="AF170" i="13"/>
  <c r="AF2" i="13"/>
  <c r="AF236" i="13"/>
  <c r="AF253" i="13"/>
  <c r="AF288" i="13"/>
  <c r="AF119" i="13"/>
  <c r="AF139" i="13"/>
  <c r="AF202" i="13"/>
  <c r="AF24" i="13"/>
  <c r="AF54" i="13"/>
  <c r="AF218" i="13"/>
  <c r="AF271" i="13"/>
  <c r="AF266" i="13"/>
  <c r="AF180" i="13"/>
  <c r="AF3" i="13"/>
  <c r="AF31" i="13"/>
  <c r="AF92" i="13"/>
  <c r="AF29" i="13"/>
  <c r="AF221" i="13"/>
  <c r="AF116" i="13"/>
  <c r="AF72" i="13"/>
  <c r="AF8" i="13"/>
  <c r="AF80" i="13"/>
  <c r="AF114" i="13"/>
  <c r="AF55" i="13"/>
  <c r="AF35" i="13"/>
  <c r="AF99" i="13"/>
  <c r="AF68" i="13"/>
  <c r="AF17" i="13"/>
  <c r="AF73" i="13"/>
  <c r="AF159" i="13"/>
  <c r="AF187" i="13"/>
  <c r="AF21" i="13"/>
  <c r="AF214" i="13"/>
  <c r="AF212" i="13"/>
  <c r="AF191" i="13"/>
  <c r="AF147" i="13"/>
  <c r="AF167" i="13"/>
  <c r="AF163" i="13"/>
  <c r="AF62" i="13"/>
  <c r="AF37" i="13"/>
  <c r="AE238" i="13"/>
  <c r="AD238" i="13"/>
  <c r="AB238" i="13"/>
  <c r="AC238" i="13"/>
  <c r="AE179" i="13"/>
  <c r="AC179" i="13"/>
  <c r="AB179" i="13"/>
  <c r="AD179" i="13"/>
  <c r="AD120" i="13"/>
  <c r="AB120" i="13"/>
  <c r="AE120" i="13"/>
  <c r="AC120" i="13"/>
  <c r="AC93" i="13"/>
  <c r="AE93" i="13"/>
  <c r="AD93" i="13"/>
  <c r="AB93" i="13"/>
  <c r="AB141" i="13"/>
  <c r="AE141" i="13"/>
  <c r="AD141" i="13"/>
  <c r="AC141" i="13"/>
  <c r="AC295" i="13"/>
  <c r="AE295" i="13"/>
  <c r="AD295" i="13"/>
  <c r="AB295" i="13"/>
  <c r="AC247" i="13"/>
  <c r="AD247" i="13"/>
  <c r="AE247" i="13"/>
  <c r="AB247" i="13"/>
  <c r="AE91" i="13"/>
  <c r="AC91" i="13"/>
  <c r="AB91" i="13"/>
  <c r="AD91" i="13"/>
  <c r="AE4" i="13"/>
  <c r="AD4" i="13"/>
  <c r="AC4" i="13"/>
  <c r="AB4" i="13"/>
  <c r="AD277" i="13"/>
  <c r="AC277" i="13"/>
  <c r="AB277" i="13"/>
  <c r="AE277" i="13"/>
  <c r="AE162" i="13"/>
  <c r="AD162" i="13"/>
  <c r="AB162" i="13"/>
  <c r="AC162" i="13"/>
  <c r="AC89" i="13"/>
  <c r="AE89" i="13"/>
  <c r="AB89" i="13"/>
  <c r="AD89" i="13"/>
  <c r="AF184" i="13"/>
  <c r="AD149" i="13"/>
  <c r="AE149" i="13"/>
  <c r="AC149" i="13"/>
  <c r="AB149" i="13"/>
  <c r="AE272" i="13"/>
  <c r="AD272" i="13"/>
  <c r="AC272" i="13"/>
  <c r="AB272" i="13"/>
  <c r="AC223" i="13"/>
  <c r="AE223" i="13"/>
  <c r="AD223" i="13"/>
  <c r="AB223" i="13"/>
  <c r="AF223" i="13" s="1"/>
  <c r="AF205" i="13"/>
  <c r="AC78" i="13"/>
  <c r="AE78" i="13"/>
  <c r="AD78" i="13"/>
  <c r="AB78" i="13"/>
  <c r="AD40" i="13"/>
  <c r="AE40" i="13"/>
  <c r="AB40" i="13"/>
  <c r="AC40" i="13"/>
  <c r="AB121" i="13"/>
  <c r="AD121" i="13"/>
  <c r="AE121" i="13"/>
  <c r="AC121" i="13"/>
  <c r="AF172" i="13"/>
  <c r="AC283" i="13"/>
  <c r="AE283" i="13"/>
  <c r="AD283" i="13"/>
  <c r="AB283" i="13"/>
  <c r="AE220" i="13"/>
  <c r="AD220" i="13"/>
  <c r="AC220" i="13"/>
  <c r="AB220" i="13"/>
  <c r="AE246" i="13"/>
  <c r="AB246" i="13"/>
  <c r="AD246" i="13"/>
  <c r="AC246" i="13"/>
  <c r="AF290" i="13"/>
  <c r="AB209" i="13"/>
  <c r="AC209" i="13"/>
  <c r="AE209" i="13"/>
  <c r="AD209" i="13"/>
  <c r="AB286" i="13"/>
  <c r="AE286" i="13"/>
  <c r="AD286" i="13"/>
  <c r="AC286" i="13"/>
  <c r="AD301" i="13"/>
  <c r="AC301" i="13"/>
  <c r="AB301" i="13"/>
  <c r="AE301" i="13"/>
  <c r="AE292" i="13"/>
  <c r="AD292" i="13"/>
  <c r="AC292" i="13"/>
  <c r="AB292" i="13"/>
  <c r="AE182" i="13"/>
  <c r="AD182" i="13"/>
  <c r="AC182" i="13"/>
  <c r="AB182" i="13"/>
  <c r="AC207" i="13"/>
  <c r="AE207" i="13"/>
  <c r="AB207" i="13"/>
  <c r="AD207" i="13"/>
  <c r="AB270" i="13"/>
  <c r="AE270" i="13"/>
  <c r="AD270" i="13"/>
  <c r="AC270" i="13"/>
  <c r="AC251" i="13"/>
  <c r="AE251" i="13"/>
  <c r="AD251" i="13"/>
  <c r="AB251" i="13"/>
  <c r="AB294" i="13"/>
  <c r="AE294" i="13"/>
  <c r="AD294" i="13"/>
  <c r="AC294" i="13"/>
  <c r="AC227" i="13"/>
  <c r="AD227" i="13"/>
  <c r="AB227" i="13"/>
  <c r="AE227" i="13"/>
  <c r="AD281" i="13"/>
  <c r="AC281" i="13"/>
  <c r="AB281" i="13"/>
  <c r="AE281" i="13"/>
  <c r="AC239" i="13"/>
  <c r="AE239" i="13"/>
  <c r="AB239" i="13"/>
  <c r="AD239" i="13"/>
  <c r="AF265" i="13"/>
  <c r="AF257" i="13"/>
  <c r="AC188" i="13"/>
  <c r="AB188" i="13"/>
  <c r="AE188" i="13"/>
  <c r="AD188" i="13"/>
  <c r="AB193" i="13"/>
  <c r="AD193" i="13"/>
  <c r="AE193" i="13"/>
  <c r="AC193" i="13"/>
  <c r="AE148" i="13"/>
  <c r="AD148" i="13"/>
  <c r="AC148" i="13"/>
  <c r="AB148" i="13"/>
  <c r="AF148" i="13" s="1"/>
  <c r="AE134" i="13"/>
  <c r="AD134" i="13"/>
  <c r="AB134" i="13"/>
  <c r="AC134" i="13"/>
  <c r="AE154" i="13"/>
  <c r="AC154" i="13"/>
  <c r="AB154" i="13"/>
  <c r="AD154" i="13"/>
  <c r="AD124" i="13"/>
  <c r="AC124" i="13"/>
  <c r="AB124" i="13"/>
  <c r="AE124" i="13"/>
  <c r="AF232" i="13"/>
  <c r="AF183" i="13"/>
  <c r="AB32" i="13"/>
  <c r="AC32" i="13"/>
  <c r="AE32" i="13"/>
  <c r="AD32" i="13"/>
  <c r="AF217" i="13"/>
  <c r="AF168" i="13"/>
  <c r="AF96" i="13"/>
  <c r="AF164" i="13"/>
  <c r="AF176" i="13"/>
  <c r="AC46" i="13"/>
  <c r="AD46" i="13"/>
  <c r="AB46" i="13"/>
  <c r="AE46" i="13"/>
  <c r="AC38" i="13"/>
  <c r="AB38" i="13"/>
  <c r="AD38" i="13"/>
  <c r="AE38" i="13"/>
  <c r="AF15" i="13"/>
  <c r="AF11" i="13"/>
  <c r="AF146" i="13"/>
  <c r="AF18" i="13"/>
  <c r="AB282" i="13"/>
  <c r="AE282" i="13"/>
  <c r="AD282" i="13"/>
  <c r="AC282" i="13"/>
  <c r="AE234" i="13"/>
  <c r="AD234" i="13"/>
  <c r="AB234" i="13"/>
  <c r="AC234" i="13"/>
  <c r="AB233" i="13"/>
  <c r="AE233" i="13"/>
  <c r="AD233" i="13"/>
  <c r="AC233" i="13"/>
  <c r="AE142" i="13"/>
  <c r="AD142" i="13"/>
  <c r="AC142" i="13"/>
  <c r="AB142" i="13"/>
  <c r="AF51" i="13"/>
  <c r="AF186" i="13"/>
  <c r="AF12" i="13"/>
  <c r="AE304" i="13"/>
  <c r="AD304" i="13"/>
  <c r="AC304" i="13"/>
  <c r="AB304" i="13"/>
  <c r="AF298" i="13"/>
  <c r="AE45" i="13"/>
  <c r="AB45" i="13"/>
  <c r="AD45" i="13"/>
  <c r="AC45" i="13"/>
  <c r="AE216" i="13"/>
  <c r="AC216" i="13"/>
  <c r="AD216" i="13"/>
  <c r="AB216" i="13"/>
  <c r="AC259" i="13"/>
  <c r="AB259" i="13"/>
  <c r="AE259" i="13"/>
  <c r="AD259" i="13"/>
  <c r="AE296" i="13"/>
  <c r="AD296" i="13"/>
  <c r="AB296" i="13"/>
  <c r="AC296" i="13"/>
  <c r="AD293" i="13"/>
  <c r="AC293" i="13"/>
  <c r="AB293" i="13"/>
  <c r="AE293" i="13"/>
  <c r="AB174" i="13"/>
  <c r="AD174" i="13"/>
  <c r="AC174" i="13"/>
  <c r="AE174" i="13"/>
  <c r="AE158" i="13"/>
  <c r="AB158" i="13"/>
  <c r="AC158" i="13"/>
  <c r="AD158" i="13"/>
  <c r="AE84" i="13"/>
  <c r="AB84" i="13"/>
  <c r="AD84" i="13"/>
  <c r="AC84" i="13"/>
  <c r="AC144" i="13"/>
  <c r="AE144" i="13"/>
  <c r="AD144" i="13"/>
  <c r="AB144" i="13"/>
  <c r="AF144" i="13" s="1"/>
  <c r="AC135" i="13"/>
  <c r="AE135" i="13"/>
  <c r="AD135" i="13"/>
  <c r="AB135" i="13"/>
  <c r="AF20" i="13"/>
  <c r="AF7" i="13"/>
  <c r="AF178" i="13"/>
  <c r="AF165" i="13"/>
  <c r="AF137" i="13"/>
  <c r="AF76" i="13"/>
  <c r="AF60" i="13"/>
  <c r="AF36" i="13"/>
  <c r="AE242" i="13"/>
  <c r="AB242" i="13"/>
  <c r="AD242" i="13"/>
  <c r="AC242" i="13"/>
  <c r="AC299" i="13"/>
  <c r="AE299" i="13"/>
  <c r="AD299" i="13"/>
  <c r="AB299" i="13"/>
  <c r="AD224" i="13"/>
  <c r="AE224" i="13"/>
  <c r="AC224" i="13"/>
  <c r="AB224" i="13"/>
  <c r="AB262" i="13"/>
  <c r="AE262" i="13"/>
  <c r="AD262" i="13"/>
  <c r="AC262" i="13"/>
  <c r="AC245" i="13"/>
  <c r="AB245" i="13"/>
  <c r="AD245" i="13"/>
  <c r="AE245" i="13"/>
  <c r="AF252" i="13"/>
  <c r="AB229" i="13"/>
  <c r="AC229" i="13"/>
  <c r="AE229" i="13"/>
  <c r="AD229" i="13"/>
  <c r="AE240" i="13"/>
  <c r="AD240" i="13"/>
  <c r="AB240" i="13"/>
  <c r="AF240" i="13" s="1"/>
  <c r="AC240" i="13"/>
  <c r="AC215" i="13"/>
  <c r="AE215" i="13"/>
  <c r="AB215" i="13"/>
  <c r="AD215" i="13"/>
  <c r="AB196" i="13"/>
  <c r="AC196" i="13"/>
  <c r="AD196" i="13"/>
  <c r="AE196" i="13"/>
  <c r="AF208" i="13"/>
  <c r="AE189" i="13"/>
  <c r="AB189" i="13"/>
  <c r="AC189" i="13"/>
  <c r="AD189" i="13"/>
  <c r="AF222" i="13"/>
  <c r="AC151" i="13"/>
  <c r="AD151" i="13"/>
  <c r="AE151" i="13"/>
  <c r="AB151" i="13"/>
  <c r="AC70" i="13"/>
  <c r="AB70" i="13"/>
  <c r="AD70" i="13"/>
  <c r="AE70" i="13"/>
  <c r="AF204" i="13"/>
  <c r="AF86" i="13"/>
  <c r="AC106" i="13"/>
  <c r="AD106" i="13"/>
  <c r="AB106" i="13"/>
  <c r="AE106" i="13"/>
  <c r="AF107" i="13"/>
  <c r="AF300" i="13"/>
  <c r="AF115" i="13"/>
  <c r="AB27" i="13"/>
  <c r="AD27" i="13"/>
  <c r="AC27" i="13"/>
  <c r="AE27" i="13"/>
  <c r="AF203" i="13"/>
  <c r="AE87" i="13"/>
  <c r="AB87" i="13"/>
  <c r="AC87" i="13"/>
  <c r="AD87" i="13"/>
  <c r="AE65" i="13"/>
  <c r="AC65" i="13"/>
  <c r="AD65" i="13"/>
  <c r="AB65" i="13"/>
  <c r="AF143" i="13"/>
  <c r="AF102" i="13"/>
  <c r="AF48" i="13"/>
  <c r="AF61" i="13"/>
  <c r="AF94" i="13"/>
  <c r="AF81" i="13"/>
  <c r="AF5" i="13"/>
  <c r="AF104" i="13"/>
  <c r="AF95" i="13"/>
  <c r="AF43" i="13"/>
  <c r="AF22" i="13"/>
  <c r="AF155" i="13"/>
  <c r="AF97" i="13"/>
  <c r="AF13" i="13"/>
  <c r="AF26" i="13"/>
  <c r="AB254" i="13"/>
  <c r="AE254" i="13"/>
  <c r="AD254" i="13"/>
  <c r="AC254" i="13"/>
  <c r="AC287" i="13"/>
  <c r="AB287" i="13"/>
  <c r="AE287" i="13"/>
  <c r="AD287" i="13"/>
  <c r="AC123" i="13"/>
  <c r="AB123" i="13"/>
  <c r="AE123" i="13"/>
  <c r="AD123" i="13"/>
  <c r="AB160" i="13"/>
  <c r="AC160" i="13"/>
  <c r="AE160" i="13"/>
  <c r="AD160" i="13"/>
  <c r="AE280" i="13"/>
  <c r="AD280" i="13"/>
  <c r="AC280" i="13"/>
  <c r="AB280" i="13"/>
  <c r="AF249" i="13"/>
  <c r="AC111" i="13"/>
  <c r="AD111" i="13"/>
  <c r="AE111" i="13"/>
  <c r="AB111" i="13"/>
  <c r="AF69" i="13"/>
  <c r="AF30" i="13"/>
  <c r="AC279" i="13"/>
  <c r="AE279" i="13"/>
  <c r="AB279" i="13"/>
  <c r="AD279" i="13"/>
  <c r="AE226" i="13"/>
  <c r="AB226" i="13"/>
  <c r="AC226" i="13"/>
  <c r="AD226" i="13"/>
  <c r="AC90" i="13"/>
  <c r="AD90" i="13"/>
  <c r="AB90" i="13"/>
  <c r="AE90" i="13"/>
  <c r="AC263" i="13"/>
  <c r="AE263" i="13"/>
  <c r="AD263" i="13"/>
  <c r="AB263" i="13"/>
  <c r="AC255" i="13"/>
  <c r="AB255" i="13"/>
  <c r="AE255" i="13"/>
  <c r="AD255" i="13"/>
  <c r="AB225" i="13"/>
  <c r="AE225" i="13"/>
  <c r="AD225" i="13"/>
  <c r="AC225" i="13"/>
  <c r="AC34" i="13"/>
  <c r="AE34" i="13"/>
  <c r="AD34" i="13"/>
  <c r="AB34" i="13"/>
  <c r="AE250" i="13"/>
  <c r="AD250" i="13"/>
  <c r="AC250" i="13"/>
  <c r="AB250" i="13"/>
  <c r="AE201" i="13"/>
  <c r="AD201" i="13"/>
  <c r="AC201" i="13"/>
  <c r="AB201" i="13"/>
  <c r="AE230" i="13"/>
  <c r="AB230" i="13"/>
  <c r="AC230" i="13"/>
  <c r="AD230" i="13"/>
  <c r="AB185" i="13"/>
  <c r="AE185" i="13"/>
  <c r="AC185" i="13"/>
  <c r="AD185" i="13"/>
  <c r="AE122" i="13"/>
  <c r="AC122" i="13"/>
  <c r="AD122" i="13"/>
  <c r="AB122" i="13"/>
  <c r="AC219" i="13"/>
  <c r="AE219" i="13"/>
  <c r="AB219" i="13"/>
  <c r="AD219" i="13"/>
  <c r="AB181" i="13"/>
  <c r="AD181" i="13"/>
  <c r="AC181" i="13"/>
  <c r="AE181" i="13"/>
  <c r="AB133" i="13"/>
  <c r="AE133" i="13"/>
  <c r="AD133" i="13"/>
  <c r="AC133" i="13"/>
  <c r="AE53" i="13"/>
  <c r="AC53" i="13"/>
  <c r="AD53" i="13"/>
  <c r="AB53" i="13"/>
  <c r="AB59" i="13"/>
  <c r="AD59" i="13"/>
  <c r="AC59" i="13"/>
  <c r="AE59" i="13"/>
  <c r="AC211" i="13"/>
  <c r="AD211" i="13"/>
  <c r="AB211" i="13"/>
  <c r="AE211" i="13"/>
  <c r="AB71" i="13"/>
  <c r="AC71" i="13"/>
  <c r="AD71" i="13"/>
  <c r="AE71" i="13"/>
  <c r="AB64" i="13"/>
  <c r="AC64" i="13"/>
  <c r="AD64" i="13"/>
  <c r="AE64" i="13"/>
  <c r="AF177" i="13"/>
  <c r="AF200" i="13"/>
  <c r="AE260" i="13"/>
  <c r="AD260" i="13"/>
  <c r="AC260" i="13"/>
  <c r="AB260" i="13"/>
  <c r="AE138" i="13"/>
  <c r="AD138" i="13"/>
  <c r="AC138" i="13"/>
  <c r="AB138" i="13"/>
  <c r="AF138" i="13" s="1"/>
  <c r="AE118" i="13"/>
  <c r="AB118" i="13"/>
  <c r="AD118" i="13"/>
  <c r="AC118" i="13"/>
  <c r="AB125" i="13"/>
  <c r="AC125" i="13"/>
  <c r="AD125" i="13"/>
  <c r="AE125" i="13"/>
  <c r="AC66" i="13"/>
  <c r="AE66" i="13"/>
  <c r="AD66" i="13"/>
  <c r="AB66" i="13"/>
  <c r="AE25" i="13"/>
  <c r="AB25" i="13"/>
  <c r="AC25" i="13"/>
  <c r="AD25" i="13"/>
  <c r="AC291" i="13"/>
  <c r="AB291" i="13"/>
  <c r="AE291" i="13"/>
  <c r="AD291" i="13"/>
  <c r="AD173" i="13"/>
  <c r="AE173" i="13"/>
  <c r="AB173" i="13"/>
  <c r="AC173" i="13"/>
  <c r="AE110" i="13"/>
  <c r="AB110" i="13"/>
  <c r="AD110" i="13"/>
  <c r="AC110" i="13"/>
  <c r="AC58" i="13"/>
  <c r="AB58" i="13"/>
  <c r="AE58" i="13"/>
  <c r="AD58" i="13"/>
  <c r="AE33" i="13"/>
  <c r="AD33" i="13"/>
  <c r="AC33" i="13"/>
  <c r="AB33" i="13"/>
  <c r="AC275" i="13"/>
  <c r="AB275" i="13"/>
  <c r="AD275" i="13"/>
  <c r="AE275" i="13"/>
  <c r="AE79" i="13"/>
  <c r="AC79" i="13"/>
  <c r="AD79" i="13"/>
  <c r="AB79" i="13"/>
  <c r="AE16" i="13"/>
  <c r="AB16" i="13"/>
  <c r="AD16" i="13"/>
  <c r="AC16" i="13"/>
  <c r="AD269" i="13"/>
  <c r="AC269" i="13"/>
  <c r="AB269" i="13"/>
  <c r="AE269" i="13"/>
  <c r="AE197" i="13"/>
  <c r="AB197" i="13"/>
  <c r="AC197" i="13"/>
  <c r="AD197" i="13"/>
  <c r="AF258" i="13"/>
  <c r="AF198" i="13"/>
  <c r="AB153" i="13"/>
  <c r="AD153" i="13"/>
  <c r="AC153" i="13"/>
  <c r="AE153" i="13"/>
  <c r="AE88" i="13"/>
  <c r="AC88" i="13"/>
  <c r="AB88" i="13"/>
  <c r="AD88" i="13"/>
  <c r="AB302" i="13"/>
  <c r="AE302" i="13"/>
  <c r="AD302" i="13"/>
  <c r="AC302" i="13"/>
  <c r="AD228" i="13"/>
  <c r="AB228" i="13"/>
  <c r="AE228" i="13"/>
  <c r="AC228" i="13"/>
  <c r="AC267" i="13"/>
  <c r="AE267" i="13"/>
  <c r="AD267" i="13"/>
  <c r="AB267" i="13"/>
  <c r="AE248" i="13"/>
  <c r="AD248" i="13"/>
  <c r="AB248" i="13"/>
  <c r="AC248" i="13"/>
  <c r="AC241" i="13"/>
  <c r="AB241" i="13"/>
  <c r="AD241" i="13"/>
  <c r="AE241" i="13"/>
  <c r="AE194" i="13"/>
  <c r="AB194" i="13"/>
  <c r="AC194" i="13"/>
  <c r="AD194" i="13"/>
  <c r="AE130" i="13"/>
  <c r="AC130" i="13"/>
  <c r="AB130" i="13"/>
  <c r="AD130" i="13"/>
  <c r="AE126" i="13"/>
  <c r="AB126" i="13"/>
  <c r="AD126" i="13"/>
  <c r="AC126" i="13"/>
  <c r="AC195" i="13"/>
  <c r="AB195" i="13"/>
  <c r="AE195" i="13"/>
  <c r="AD195" i="13"/>
  <c r="AE166" i="13"/>
  <c r="AC166" i="13"/>
  <c r="AD166" i="13"/>
  <c r="AB166" i="13"/>
  <c r="AC152" i="13"/>
  <c r="AD152" i="13"/>
  <c r="AB152" i="13"/>
  <c r="AE152" i="13"/>
  <c r="AE210" i="13"/>
  <c r="AD210" i="13"/>
  <c r="AB210" i="13"/>
  <c r="AC210" i="13"/>
  <c r="AC112" i="13"/>
  <c r="AE112" i="13"/>
  <c r="AB112" i="13"/>
  <c r="AD112" i="13"/>
  <c r="AB52" i="13"/>
  <c r="AE52" i="13"/>
  <c r="AD52" i="13"/>
  <c r="AC52" i="13"/>
  <c r="AE28" i="13"/>
  <c r="AD28" i="13"/>
  <c r="AC28" i="13"/>
  <c r="AB28" i="13"/>
  <c r="AF101" i="13"/>
  <c r="AC83" i="13"/>
  <c r="AB83" i="13"/>
  <c r="AD83" i="13"/>
  <c r="AE83" i="13"/>
  <c r="AD192" i="13"/>
  <c r="AE192" i="13"/>
  <c r="AC192" i="13"/>
  <c r="AB192" i="13"/>
  <c r="AF44" i="13"/>
  <c r="AF268" i="13"/>
  <c r="AE57" i="13"/>
  <c r="AB57" i="13"/>
  <c r="AC57" i="13"/>
  <c r="AD57" i="13"/>
  <c r="AF169" i="13"/>
  <c r="AF75" i="13"/>
  <c r="AF41" i="13"/>
  <c r="AF23" i="13"/>
  <c r="AF10" i="13"/>
  <c r="AC168" i="12"/>
  <c r="AG168" i="12" s="1"/>
  <c r="AG257" i="12"/>
  <c r="AE257" i="12"/>
  <c r="AD257" i="12"/>
  <c r="AF231" i="12"/>
  <c r="AE231" i="12"/>
  <c r="AD265" i="12"/>
  <c r="AF265" i="12"/>
  <c r="AG2" i="12"/>
  <c r="C12" i="11" s="1"/>
  <c r="D12" i="11" s="1"/>
  <c r="AD2" i="12"/>
  <c r="AH2" i="12" s="1"/>
  <c r="C13" i="11" s="1"/>
  <c r="D13" i="11" s="1"/>
  <c r="AD268" i="12"/>
  <c r="AF268" i="12"/>
  <c r="AD28" i="12"/>
  <c r="AD105" i="12"/>
  <c r="AG105" i="12"/>
  <c r="AF105" i="12"/>
  <c r="AE2" i="12"/>
  <c r="C10" i="11" s="1"/>
  <c r="D10" i="11" s="1"/>
  <c r="AG97" i="12"/>
  <c r="AG221" i="12"/>
  <c r="AD221" i="12"/>
  <c r="AH221" i="12" s="1"/>
  <c r="AG56" i="12"/>
  <c r="AE221" i="12"/>
  <c r="AF257" i="12"/>
  <c r="AF25" i="12"/>
  <c r="AH25" i="12" s="1"/>
  <c r="AG129" i="12"/>
  <c r="AF97" i="12"/>
  <c r="AH97" i="12" s="1"/>
  <c r="AE25" i="12"/>
  <c r="AE97" i="12"/>
  <c r="AD182" i="12"/>
  <c r="AD239" i="12"/>
  <c r="AD288" i="12"/>
  <c r="AH288" i="12" s="1"/>
  <c r="AF239" i="12"/>
  <c r="AG265" i="12"/>
  <c r="AG288" i="12"/>
  <c r="AE297" i="12"/>
  <c r="AE265" i="12"/>
  <c r="AF297" i="12"/>
  <c r="AH297" i="12" s="1"/>
  <c r="AG258" i="12"/>
  <c r="AE127" i="12"/>
  <c r="AF129" i="12"/>
  <c r="AE288" i="12"/>
  <c r="AF258" i="12"/>
  <c r="AE239" i="12"/>
  <c r="AG25" i="12"/>
  <c r="AG297" i="12"/>
  <c r="AD129" i="12"/>
  <c r="AD173" i="12"/>
  <c r="AG127" i="12"/>
  <c r="AG10" i="12"/>
  <c r="AD285" i="12"/>
  <c r="AH285" i="12" s="1"/>
  <c r="AE26" i="12"/>
  <c r="AF26" i="12"/>
  <c r="AH26" i="12" s="1"/>
  <c r="AG48" i="12"/>
  <c r="AF173" i="12"/>
  <c r="AG224" i="12"/>
  <c r="AG173" i="12"/>
  <c r="AG261" i="12"/>
  <c r="AD261" i="12"/>
  <c r="AH261" i="12" s="1"/>
  <c r="AF136" i="12"/>
  <c r="AD238" i="12"/>
  <c r="AE261" i="12"/>
  <c r="AE48" i="12"/>
  <c r="AD48" i="12"/>
  <c r="AH48" i="12" s="1"/>
  <c r="AD13" i="12"/>
  <c r="AF10" i="12"/>
  <c r="AG136" i="12"/>
  <c r="AD10" i="12"/>
  <c r="AF224" i="12"/>
  <c r="AE5" i="12"/>
  <c r="AG72" i="12"/>
  <c r="AD264" i="12"/>
  <c r="AF5" i="12"/>
  <c r="AH5" i="12" s="1"/>
  <c r="AG303" i="12"/>
  <c r="AD256" i="12"/>
  <c r="AF222" i="12"/>
  <c r="AF13" i="12"/>
  <c r="AE40" i="12"/>
  <c r="AE222" i="12"/>
  <c r="AG5" i="12"/>
  <c r="AD222" i="12"/>
  <c r="AE13" i="12"/>
  <c r="AD40" i="12"/>
  <c r="AH40" i="12" s="1"/>
  <c r="AD303" i="12"/>
  <c r="AH303" i="12" s="1"/>
  <c r="AE256" i="12"/>
  <c r="AE72" i="12"/>
  <c r="AD258" i="12"/>
  <c r="AE160" i="12"/>
  <c r="AE303" i="12"/>
  <c r="AD72" i="12"/>
  <c r="AH72" i="12" s="1"/>
  <c r="AF160" i="12"/>
  <c r="AH160" i="12" s="1"/>
  <c r="AE232" i="12"/>
  <c r="AE182" i="12"/>
  <c r="AD177" i="12"/>
  <c r="AG26" i="12"/>
  <c r="AE177" i="12"/>
  <c r="AD8" i="12"/>
  <c r="AF177" i="12"/>
  <c r="AF8" i="12"/>
  <c r="AE103" i="12"/>
  <c r="AG8" i="12"/>
  <c r="AE298" i="12"/>
  <c r="AD136" i="12"/>
  <c r="AF264" i="12"/>
  <c r="AF167" i="12"/>
  <c r="AH167" i="12" s="1"/>
  <c r="AD24" i="12"/>
  <c r="AE167" i="12"/>
  <c r="AE24" i="12"/>
  <c r="AE166" i="12"/>
  <c r="AD166" i="12"/>
  <c r="AG167" i="12"/>
  <c r="AF166" i="12"/>
  <c r="AF256" i="12"/>
  <c r="AE208" i="12"/>
  <c r="AD168" i="12"/>
  <c r="AE181" i="12"/>
  <c r="AD151" i="12"/>
  <c r="AG40" i="12"/>
  <c r="AD208" i="12"/>
  <c r="AE87" i="12"/>
  <c r="AD181" i="12"/>
  <c r="AG103" i="12"/>
  <c r="AF151" i="12"/>
  <c r="AD224" i="12"/>
  <c r="AF87" i="12"/>
  <c r="AH87" i="12" s="1"/>
  <c r="AF181" i="12"/>
  <c r="AF103" i="12"/>
  <c r="AH103" i="12" s="1"/>
  <c r="AG151" i="12"/>
  <c r="AG232" i="12"/>
  <c r="AF208" i="12"/>
  <c r="AF232" i="12"/>
  <c r="AH232" i="12" s="1"/>
  <c r="AE210" i="12"/>
  <c r="AG87" i="12"/>
  <c r="AE7" i="12"/>
  <c r="AE264" i="12"/>
  <c r="AG160" i="12"/>
  <c r="AE168" i="12"/>
  <c r="AG7" i="12"/>
  <c r="AF290" i="12"/>
  <c r="AG290" i="12"/>
  <c r="AF24" i="12"/>
  <c r="AD290" i="12"/>
  <c r="AD7" i="12"/>
  <c r="AH7" i="12" s="1"/>
  <c r="AE291" i="12"/>
  <c r="AD62" i="12"/>
  <c r="AF62" i="12"/>
  <c r="AG260" i="12"/>
  <c r="AE260" i="12"/>
  <c r="AD260" i="12"/>
  <c r="AF260" i="12"/>
  <c r="AG212" i="12"/>
  <c r="AD212" i="12"/>
  <c r="AF212" i="12"/>
  <c r="AE212" i="12"/>
  <c r="AF100" i="12"/>
  <c r="AD100" i="12"/>
  <c r="AG100" i="12"/>
  <c r="AE100" i="12"/>
  <c r="AE295" i="12"/>
  <c r="AG295" i="12"/>
  <c r="AF295" i="12"/>
  <c r="AD295" i="12"/>
  <c r="AE287" i="12"/>
  <c r="AD287" i="12"/>
  <c r="AG287" i="12"/>
  <c r="AF287" i="12"/>
  <c r="AG244" i="12"/>
  <c r="AE244" i="12"/>
  <c r="AD244" i="12"/>
  <c r="AF244" i="12"/>
  <c r="AD286" i="12"/>
  <c r="AG286" i="12"/>
  <c r="AF286" i="12"/>
  <c r="AE286" i="12"/>
  <c r="AG292" i="12"/>
  <c r="AF292" i="12"/>
  <c r="AE292" i="12"/>
  <c r="AD292" i="12"/>
  <c r="AE215" i="12"/>
  <c r="AF215" i="12"/>
  <c r="AG215" i="12"/>
  <c r="AD215" i="12"/>
  <c r="AG252" i="12"/>
  <c r="AF252" i="12"/>
  <c r="AE252" i="12"/>
  <c r="AD252" i="12"/>
  <c r="AE174" i="12"/>
  <c r="AG174" i="12"/>
  <c r="AF174" i="12"/>
  <c r="AD174" i="12"/>
  <c r="AG162" i="12"/>
  <c r="AE162" i="12"/>
  <c r="AD162" i="12"/>
  <c r="AF162" i="12"/>
  <c r="AG122" i="12"/>
  <c r="AF122" i="12"/>
  <c r="AE122" i="12"/>
  <c r="AD122" i="12"/>
  <c r="AF82" i="12"/>
  <c r="AG82" i="12"/>
  <c r="AE82" i="12"/>
  <c r="AD82" i="12"/>
  <c r="AG102" i="12"/>
  <c r="AF102" i="12"/>
  <c r="AE102" i="12"/>
  <c r="AD102" i="12"/>
  <c r="AG94" i="12"/>
  <c r="AF94" i="12"/>
  <c r="AE94" i="12"/>
  <c r="AD94" i="12"/>
  <c r="AG272" i="12"/>
  <c r="AF272" i="12"/>
  <c r="AE272" i="12"/>
  <c r="AD272" i="12"/>
  <c r="AE213" i="12"/>
  <c r="AD213" i="12"/>
  <c r="AG213" i="12"/>
  <c r="AF213" i="12"/>
  <c r="AG165" i="12"/>
  <c r="AE165" i="12"/>
  <c r="AD165" i="12"/>
  <c r="AF165" i="12"/>
  <c r="AD116" i="12"/>
  <c r="AF116" i="12"/>
  <c r="AG116" i="12"/>
  <c r="AE116" i="12"/>
  <c r="AD30" i="12"/>
  <c r="AF30" i="12"/>
  <c r="AE30" i="12"/>
  <c r="AG30" i="12"/>
  <c r="AD95" i="12"/>
  <c r="AF95" i="12"/>
  <c r="AG153" i="12"/>
  <c r="AF153" i="12"/>
  <c r="AD153" i="12"/>
  <c r="AE153" i="12"/>
  <c r="AD49" i="12"/>
  <c r="AG49" i="12"/>
  <c r="AE49" i="12"/>
  <c r="AF49" i="12"/>
  <c r="AE262" i="12"/>
  <c r="AF191" i="12"/>
  <c r="AD191" i="12"/>
  <c r="AG191" i="12"/>
  <c r="AE191" i="12"/>
  <c r="AE66" i="12"/>
  <c r="AG205" i="12"/>
  <c r="AG246" i="12"/>
  <c r="AD246" i="12"/>
  <c r="AF246" i="12"/>
  <c r="AE246" i="12"/>
  <c r="AD78" i="12"/>
  <c r="AF78" i="12"/>
  <c r="AE78" i="12"/>
  <c r="AG78" i="12"/>
  <c r="AF301" i="12"/>
  <c r="AG216" i="12"/>
  <c r="AE216" i="12"/>
  <c r="AD216" i="12"/>
  <c r="AF216" i="12"/>
  <c r="AF152" i="12"/>
  <c r="AD152" i="12"/>
  <c r="AG152" i="12"/>
  <c r="AE152" i="12"/>
  <c r="AG50" i="12"/>
  <c r="AF50" i="12"/>
  <c r="AE50" i="12"/>
  <c r="AD50" i="12"/>
  <c r="AD70" i="12"/>
  <c r="AF70" i="12"/>
  <c r="AE70" i="12"/>
  <c r="AG70" i="12"/>
  <c r="AG280" i="12"/>
  <c r="AF280" i="12"/>
  <c r="AE280" i="12"/>
  <c r="AD280" i="12"/>
  <c r="AG250" i="12"/>
  <c r="AD250" i="12"/>
  <c r="AF250" i="12"/>
  <c r="AE250" i="12"/>
  <c r="AD237" i="12"/>
  <c r="AG147" i="12"/>
  <c r="AE147" i="12"/>
  <c r="AF147" i="12"/>
  <c r="AD147" i="12"/>
  <c r="AF188" i="12"/>
  <c r="AG188" i="12"/>
  <c r="AE188" i="12"/>
  <c r="AD188" i="12"/>
  <c r="AF92" i="12"/>
  <c r="AE92" i="12"/>
  <c r="AG92" i="12"/>
  <c r="AD92" i="12"/>
  <c r="AG110" i="12"/>
  <c r="AF110" i="12"/>
  <c r="AE110" i="12"/>
  <c r="AD110" i="12"/>
  <c r="AD38" i="12"/>
  <c r="AF38" i="12"/>
  <c r="AE38" i="12"/>
  <c r="AG38" i="12"/>
  <c r="AD137" i="12"/>
  <c r="AF137" i="12"/>
  <c r="AE137" i="12"/>
  <c r="AG137" i="12"/>
  <c r="AD81" i="12"/>
  <c r="AG81" i="12"/>
  <c r="AE81" i="12"/>
  <c r="AF81" i="12"/>
  <c r="AF69" i="12"/>
  <c r="AF41" i="12"/>
  <c r="AE275" i="12"/>
  <c r="AD275" i="12"/>
  <c r="AF275" i="12"/>
  <c r="AG275" i="12"/>
  <c r="AE263" i="12"/>
  <c r="AG263" i="12"/>
  <c r="AF263" i="12"/>
  <c r="AD263" i="12"/>
  <c r="AD282" i="12"/>
  <c r="AG282" i="12"/>
  <c r="AF282" i="12"/>
  <c r="AE282" i="12"/>
  <c r="AE249" i="12"/>
  <c r="AD249" i="12"/>
  <c r="AF249" i="12"/>
  <c r="AG249" i="12"/>
  <c r="AF223" i="12"/>
  <c r="AG200" i="12"/>
  <c r="AE200" i="12"/>
  <c r="AF200" i="12"/>
  <c r="AD200" i="12"/>
  <c r="AG185" i="12"/>
  <c r="AE157" i="12"/>
  <c r="AG146" i="12"/>
  <c r="AD146" i="12"/>
  <c r="AF146" i="12"/>
  <c r="AE146" i="12"/>
  <c r="AF86" i="12"/>
  <c r="AG86" i="12"/>
  <c r="AD86" i="12"/>
  <c r="AE86" i="12"/>
  <c r="AG118" i="12"/>
  <c r="AF118" i="12"/>
  <c r="AD118" i="12"/>
  <c r="AE118" i="12"/>
  <c r="AE186" i="12"/>
  <c r="AE207" i="12"/>
  <c r="AG207" i="12"/>
  <c r="AD207" i="12"/>
  <c r="AF207" i="12"/>
  <c r="AF53" i="12"/>
  <c r="AD29" i="12"/>
  <c r="AG29" i="12"/>
  <c r="AF29" i="12"/>
  <c r="AE29" i="12"/>
  <c r="AF281" i="12"/>
  <c r="AE281" i="12"/>
  <c r="AD281" i="12"/>
  <c r="AG281" i="12"/>
  <c r="AE161" i="12"/>
  <c r="AD161" i="12"/>
  <c r="AG161" i="12"/>
  <c r="AF161" i="12"/>
  <c r="AE233" i="12"/>
  <c r="AD233" i="12"/>
  <c r="AG233" i="12"/>
  <c r="AF233" i="12"/>
  <c r="AD156" i="12"/>
  <c r="AF156" i="12"/>
  <c r="AG156" i="12"/>
  <c r="AE156" i="12"/>
  <c r="AG204" i="12"/>
  <c r="AE204" i="12"/>
  <c r="AF204" i="12"/>
  <c r="AD204" i="12"/>
  <c r="AG90" i="12"/>
  <c r="AF90" i="12"/>
  <c r="AD90" i="12"/>
  <c r="AE90" i="12"/>
  <c r="AD120" i="12"/>
  <c r="AF120" i="12"/>
  <c r="AG120" i="12"/>
  <c r="AE120" i="12"/>
  <c r="AE267" i="12"/>
  <c r="AG267" i="12"/>
  <c r="AF267" i="12"/>
  <c r="AD267" i="12"/>
  <c r="AE245" i="12"/>
  <c r="AD245" i="12"/>
  <c r="AG245" i="12"/>
  <c r="AF245" i="12"/>
  <c r="AE229" i="12"/>
  <c r="AD229" i="12"/>
  <c r="AG229" i="12"/>
  <c r="AF229" i="12"/>
  <c r="AG187" i="12"/>
  <c r="AD187" i="12"/>
  <c r="AF187" i="12"/>
  <c r="AE187" i="12"/>
  <c r="AE199" i="12"/>
  <c r="AF199" i="12"/>
  <c r="AD199" i="12"/>
  <c r="AG199" i="12"/>
  <c r="AE123" i="12"/>
  <c r="AG123" i="12"/>
  <c r="AD123" i="12"/>
  <c r="AF123" i="12"/>
  <c r="AG154" i="12"/>
  <c r="AE154" i="12"/>
  <c r="AD154" i="12"/>
  <c r="AF154" i="12"/>
  <c r="AG135" i="12"/>
  <c r="AF84" i="12"/>
  <c r="AG84" i="12"/>
  <c r="AE84" i="12"/>
  <c r="AD84" i="12"/>
  <c r="AD113" i="12"/>
  <c r="AF113" i="12"/>
  <c r="AE113" i="12"/>
  <c r="AG113" i="12"/>
  <c r="AD54" i="12"/>
  <c r="AD65" i="12"/>
  <c r="AG65" i="12"/>
  <c r="AE65" i="12"/>
  <c r="AF65" i="12"/>
  <c r="C3" i="11" l="1"/>
  <c r="D3" i="11" s="1"/>
  <c r="AF225" i="10"/>
  <c r="AF182" i="10"/>
  <c r="AF53" i="10"/>
  <c r="AF14" i="10"/>
  <c r="C4" i="11"/>
  <c r="D4" i="11" s="1"/>
  <c r="AF13" i="10"/>
  <c r="AF166" i="10"/>
  <c r="AF74" i="10"/>
  <c r="AF156" i="10"/>
  <c r="AF19" i="10"/>
  <c r="AF21" i="10"/>
  <c r="AF66" i="10"/>
  <c r="AF192" i="10"/>
  <c r="AF40" i="10"/>
  <c r="AF64" i="10"/>
  <c r="AF256" i="10"/>
  <c r="AF67" i="10"/>
  <c r="AF57" i="10"/>
  <c r="AF249" i="10"/>
  <c r="AG279" i="12"/>
  <c r="AF150" i="12"/>
  <c r="AF185" i="12"/>
  <c r="AE37" i="12"/>
  <c r="AE285" i="12"/>
  <c r="AD296" i="12"/>
  <c r="AH296" i="12" s="1"/>
  <c r="AG53" i="12"/>
  <c r="AD93" i="12"/>
  <c r="AF42" i="12"/>
  <c r="AG237" i="12"/>
  <c r="AE109" i="12"/>
  <c r="AF66" i="12"/>
  <c r="AG194" i="12"/>
  <c r="AF184" i="12"/>
  <c r="AH184" i="12" s="1"/>
  <c r="AG22" i="12"/>
  <c r="AF194" i="12"/>
  <c r="AG184" i="12"/>
  <c r="AE296" i="12"/>
  <c r="AE192" i="12"/>
  <c r="AF74" i="12"/>
  <c r="AE104" i="12"/>
  <c r="AF273" i="12"/>
  <c r="AH273" i="12" s="1"/>
  <c r="AE175" i="12"/>
  <c r="AG271" i="12"/>
  <c r="AG112" i="12"/>
  <c r="AD158" i="12"/>
  <c r="AE237" i="12"/>
  <c r="AE270" i="12"/>
  <c r="AE278" i="12"/>
  <c r="AE54" i="12"/>
  <c r="AE169" i="12"/>
  <c r="AE98" i="12"/>
  <c r="AG34" i="12"/>
  <c r="AF201" i="12"/>
  <c r="AE158" i="12"/>
  <c r="AD294" i="12"/>
  <c r="AE117" i="12"/>
  <c r="AD131" i="12"/>
  <c r="AH131" i="12" s="1"/>
  <c r="AD291" i="12"/>
  <c r="AG298" i="12"/>
  <c r="AF266" i="12"/>
  <c r="AH266" i="12" s="1"/>
  <c r="AF298" i="12"/>
  <c r="AD39" i="12"/>
  <c r="AH39" i="12" s="1"/>
  <c r="AD89" i="12"/>
  <c r="AD138" i="12"/>
  <c r="AH138" i="12" s="1"/>
  <c r="AE45" i="12"/>
  <c r="AD242" i="12"/>
  <c r="AH242" i="12" s="1"/>
  <c r="AF276" i="12"/>
  <c r="AH276" i="12" s="1"/>
  <c r="AG18" i="12"/>
  <c r="AD226" i="12"/>
  <c r="AH105" i="12"/>
  <c r="AH298" i="12"/>
  <c r="AF135" i="12"/>
  <c r="AH135" i="12" s="1"/>
  <c r="AD112" i="12"/>
  <c r="AH112" i="12" s="1"/>
  <c r="AF186" i="12"/>
  <c r="AF157" i="12"/>
  <c r="AF93" i="12"/>
  <c r="AG42" i="12"/>
  <c r="AD283" i="12"/>
  <c r="AD109" i="12"/>
  <c r="AH109" i="12" s="1"/>
  <c r="AF33" i="12"/>
  <c r="AG74" i="12"/>
  <c r="AE194" i="12"/>
  <c r="AG62" i="12"/>
  <c r="AF291" i="12"/>
  <c r="AH291" i="12" s="1"/>
  <c r="AE176" i="12"/>
  <c r="AF254" i="12"/>
  <c r="AD170" i="12"/>
  <c r="AD144" i="12"/>
  <c r="AH144" i="12" s="1"/>
  <c r="AE266" i="12"/>
  <c r="AG39" i="12"/>
  <c r="AE178" i="12"/>
  <c r="AE130" i="12"/>
  <c r="AD231" i="12"/>
  <c r="AH231" i="12" s="1"/>
  <c r="AH173" i="12"/>
  <c r="AD139" i="12"/>
  <c r="AD304" i="12"/>
  <c r="AG98" i="12"/>
  <c r="AE142" i="12"/>
  <c r="AG299" i="12"/>
  <c r="AE69" i="12"/>
  <c r="AD189" i="12"/>
  <c r="AE230" i="12"/>
  <c r="AG66" i="12"/>
  <c r="AE95" i="12"/>
  <c r="AG270" i="12"/>
  <c r="AF149" i="12"/>
  <c r="AE143" i="12"/>
  <c r="AE108" i="12"/>
  <c r="AG238" i="12"/>
  <c r="AF210" i="12"/>
  <c r="AH210" i="12" s="1"/>
  <c r="AD128" i="12"/>
  <c r="AG242" i="12"/>
  <c r="AD63" i="12"/>
  <c r="AE111" i="12"/>
  <c r="AE293" i="12"/>
  <c r="AD101" i="12"/>
  <c r="AE223" i="12"/>
  <c r="AD299" i="12"/>
  <c r="AF55" i="12"/>
  <c r="AH55" i="12" s="1"/>
  <c r="AD6" i="12"/>
  <c r="AH6" i="12" s="1"/>
  <c r="AF302" i="12"/>
  <c r="AD69" i="12"/>
  <c r="AD270" i="12"/>
  <c r="AH270" i="12" s="1"/>
  <c r="AD149" i="12"/>
  <c r="AH149" i="12" s="1"/>
  <c r="AF108" i="12"/>
  <c r="AF80" i="12"/>
  <c r="AF176" i="12"/>
  <c r="AE128" i="12"/>
  <c r="AG144" i="12"/>
  <c r="AF178" i="12"/>
  <c r="AG158" i="12"/>
  <c r="AG149" i="12"/>
  <c r="AF16" i="12"/>
  <c r="AG273" i="12"/>
  <c r="AG139" i="12"/>
  <c r="AE299" i="12"/>
  <c r="AE294" i="12"/>
  <c r="AG301" i="12"/>
  <c r="AE150" i="12"/>
  <c r="AF169" i="12"/>
  <c r="AH169" i="12" s="1"/>
  <c r="AD302" i="12"/>
  <c r="AD34" i="12"/>
  <c r="AD42" i="12"/>
  <c r="AH42" i="12" s="1"/>
  <c r="AG294" i="12"/>
  <c r="AF109" i="12"/>
  <c r="AE301" i="12"/>
  <c r="AD74" i="12"/>
  <c r="AH74" i="12" s="1"/>
  <c r="AE269" i="12"/>
  <c r="AE134" i="12"/>
  <c r="AD108" i="12"/>
  <c r="AG284" i="12"/>
  <c r="AG64" i="12"/>
  <c r="AF238" i="12"/>
  <c r="AH238" i="12" s="1"/>
  <c r="AF198" i="12"/>
  <c r="AD178" i="12"/>
  <c r="AH178" i="12" s="1"/>
  <c r="AG130" i="12"/>
  <c r="AD289" i="12"/>
  <c r="AH289" i="12" s="1"/>
  <c r="AF241" i="12"/>
  <c r="AD96" i="12"/>
  <c r="AD220" i="12"/>
  <c r="AG277" i="12"/>
  <c r="AF61" i="12"/>
  <c r="AE279" i="12"/>
  <c r="AD37" i="12"/>
  <c r="AH37" i="12" s="1"/>
  <c r="AG138" i="12"/>
  <c r="AG143" i="12"/>
  <c r="AE101" i="12"/>
  <c r="AE189" i="12"/>
  <c r="AF279" i="12"/>
  <c r="AH279" i="12" s="1"/>
  <c r="AF37" i="12"/>
  <c r="AE138" i="12"/>
  <c r="AG269" i="12"/>
  <c r="AF45" i="12"/>
  <c r="AH45" i="12" s="1"/>
  <c r="AF143" i="12"/>
  <c r="AH143" i="12" s="1"/>
  <c r="AD184" i="12"/>
  <c r="AF240" i="12"/>
  <c r="AH240" i="12" s="1"/>
  <c r="AG16" i="12"/>
  <c r="AF47" i="12"/>
  <c r="AH47" i="12" s="1"/>
  <c r="AE273" i="12"/>
  <c r="AD126" i="12"/>
  <c r="AH126" i="12" s="1"/>
  <c r="AE126" i="12"/>
  <c r="AD240" i="12"/>
  <c r="AF145" i="12"/>
  <c r="AH129" i="12"/>
  <c r="AG289" i="12"/>
  <c r="AF54" i="12"/>
  <c r="AH54" i="12" s="1"/>
  <c r="AE139" i="12"/>
  <c r="AE135" i="12"/>
  <c r="AD169" i="12"/>
  <c r="AG302" i="12"/>
  <c r="AF112" i="12"/>
  <c r="AF98" i="12"/>
  <c r="AH98" i="12" s="1"/>
  <c r="AG101" i="12"/>
  <c r="AG186" i="12"/>
  <c r="AF34" i="12"/>
  <c r="AH34" i="12" s="1"/>
  <c r="AD185" i="12"/>
  <c r="AH185" i="12" s="1"/>
  <c r="AG223" i="12"/>
  <c r="AE93" i="12"/>
  <c r="AF189" i="12"/>
  <c r="AD269" i="12"/>
  <c r="AG45" i="12"/>
  <c r="AD176" i="12"/>
  <c r="AE47" i="12"/>
  <c r="AD32" i="12"/>
  <c r="AH32" i="12" s="1"/>
  <c r="AG293" i="12"/>
  <c r="AE39" i="12"/>
  <c r="AE254" i="12"/>
  <c r="AG89" i="12"/>
  <c r="AG217" i="12"/>
  <c r="AD164" i="12"/>
  <c r="AE96" i="12"/>
  <c r="AE220" i="12"/>
  <c r="AD206" i="12"/>
  <c r="AF192" i="12"/>
  <c r="AE121" i="12"/>
  <c r="AE196" i="12"/>
  <c r="AF248" i="12"/>
  <c r="AD255" i="12"/>
  <c r="AF236" i="12"/>
  <c r="AD150" i="12"/>
  <c r="AH150" i="12" s="1"/>
  <c r="AF304" i="12"/>
  <c r="AE61" i="12"/>
  <c r="AF296" i="12"/>
  <c r="AE53" i="12"/>
  <c r="AD157" i="12"/>
  <c r="AH157" i="12" s="1"/>
  <c r="AD142" i="12"/>
  <c r="AD201" i="12"/>
  <c r="AH201" i="12" s="1"/>
  <c r="AD192" i="12"/>
  <c r="AH192" i="12" s="1"/>
  <c r="AF121" i="12"/>
  <c r="AH121" i="12" s="1"/>
  <c r="AE41" i="12"/>
  <c r="AD247" i="12"/>
  <c r="AD196" i="12"/>
  <c r="AD248" i="12"/>
  <c r="AH248" i="12" s="1"/>
  <c r="AF230" i="12"/>
  <c r="AF283" i="12"/>
  <c r="AH283" i="12" s="1"/>
  <c r="AE33" i="12"/>
  <c r="AD114" i="12"/>
  <c r="AD205" i="12"/>
  <c r="AF255" i="12"/>
  <c r="AF262" i="12"/>
  <c r="AH262" i="12" s="1"/>
  <c r="AF117" i="12"/>
  <c r="AH117" i="12" s="1"/>
  <c r="AE57" i="12"/>
  <c r="AE46" i="12"/>
  <c r="AG77" i="12"/>
  <c r="AF134" i="12"/>
  <c r="AF131" i="12"/>
  <c r="AF214" i="12"/>
  <c r="AE236" i="12"/>
  <c r="AG104" i="12"/>
  <c r="AD119" i="12"/>
  <c r="AH119" i="12" s="1"/>
  <c r="AD22" i="12"/>
  <c r="AH22" i="12" s="1"/>
  <c r="AF278" i="12"/>
  <c r="AH278" i="12" s="1"/>
  <c r="AE80" i="12"/>
  <c r="AF284" i="12"/>
  <c r="AD16" i="12"/>
  <c r="AE56" i="12"/>
  <c r="AD271" i="12"/>
  <c r="AH271" i="12" s="1"/>
  <c r="AD130" i="12"/>
  <c r="AH130" i="12" s="1"/>
  <c r="AG266" i="12"/>
  <c r="AF18" i="12"/>
  <c r="AH18" i="12" s="1"/>
  <c r="AF6" i="12"/>
  <c r="AG6" i="12"/>
  <c r="AG285" i="12"/>
  <c r="AF293" i="12"/>
  <c r="AH293" i="12" s="1"/>
  <c r="AF226" i="12"/>
  <c r="AE63" i="12"/>
  <c r="AG145" i="12"/>
  <c r="AE206" i="12"/>
  <c r="AE55" i="12"/>
  <c r="AE304" i="12"/>
  <c r="AG201" i="12"/>
  <c r="AE114" i="12"/>
  <c r="AG46" i="12"/>
  <c r="AE242" i="12"/>
  <c r="AD80" i="12"/>
  <c r="AH80" i="12" s="1"/>
  <c r="AG55" i="12"/>
  <c r="AG96" i="12"/>
  <c r="AF220" i="12"/>
  <c r="AF206" i="12"/>
  <c r="AF277" i="12"/>
  <c r="AD61" i="12"/>
  <c r="AH61" i="12" s="1"/>
  <c r="AD73" i="12"/>
  <c r="AG121" i="12"/>
  <c r="AG283" i="12"/>
  <c r="AF114" i="12"/>
  <c r="AF205" i="12"/>
  <c r="AG255" i="12"/>
  <c r="AG262" i="12"/>
  <c r="AG117" i="12"/>
  <c r="AG57" i="12"/>
  <c r="AF46" i="12"/>
  <c r="AH46" i="12" s="1"/>
  <c r="AE77" i="12"/>
  <c r="AD134" i="12"/>
  <c r="AH134" i="12" s="1"/>
  <c r="AG131" i="12"/>
  <c r="AD214" i="12"/>
  <c r="AH214" i="12" s="1"/>
  <c r="AD236" i="12"/>
  <c r="AD104" i="12"/>
  <c r="AH104" i="12" s="1"/>
  <c r="AE119" i="12"/>
  <c r="AE22" i="12"/>
  <c r="AG278" i="12"/>
  <c r="AD284" i="12"/>
  <c r="AD276" i="12"/>
  <c r="AF128" i="12"/>
  <c r="AG276" i="12"/>
  <c r="AE240" i="12"/>
  <c r="AE271" i="12"/>
  <c r="AE198" i="12"/>
  <c r="AE64" i="12"/>
  <c r="AG32" i="12"/>
  <c r="AG210" i="12"/>
  <c r="AD56" i="12"/>
  <c r="AH56" i="12" s="1"/>
  <c r="AF144" i="12"/>
  <c r="AD64" i="12"/>
  <c r="AH64" i="12" s="1"/>
  <c r="AE89" i="12"/>
  <c r="AF170" i="12"/>
  <c r="AH170" i="12" s="1"/>
  <c r="AF73" i="12"/>
  <c r="AF126" i="12"/>
  <c r="AD277" i="12"/>
  <c r="AE73" i="12"/>
  <c r="AF142" i="12"/>
  <c r="AG247" i="12"/>
  <c r="AF57" i="12"/>
  <c r="AH57" i="12" s="1"/>
  <c r="AF77" i="12"/>
  <c r="AH77" i="12" s="1"/>
  <c r="AE214" i="12"/>
  <c r="AG119" i="12"/>
  <c r="AG170" i="12"/>
  <c r="AE18" i="12"/>
  <c r="AG226" i="12"/>
  <c r="AE289" i="12"/>
  <c r="AG41" i="12"/>
  <c r="AF247" i="12"/>
  <c r="AH247" i="12" s="1"/>
  <c r="AF196" i="12"/>
  <c r="AE248" i="12"/>
  <c r="AD230" i="12"/>
  <c r="AG33" i="12"/>
  <c r="AD254" i="12"/>
  <c r="AE32" i="12"/>
  <c r="AD198" i="12"/>
  <c r="AH198" i="12" s="1"/>
  <c r="AG47" i="12"/>
  <c r="AD111" i="12"/>
  <c r="AH111" i="12" s="1"/>
  <c r="AG111" i="12"/>
  <c r="AD145" i="12"/>
  <c r="AH257" i="12"/>
  <c r="AF63" i="12"/>
  <c r="AG88" i="12"/>
  <c r="AD88" i="12"/>
  <c r="AF88" i="12"/>
  <c r="AE88" i="12"/>
  <c r="AF58" i="12"/>
  <c r="AE58" i="12"/>
  <c r="AD58" i="12"/>
  <c r="AH58" i="12" s="1"/>
  <c r="AG58" i="12"/>
  <c r="AG234" i="12"/>
  <c r="AF234" i="12"/>
  <c r="AE234" i="12"/>
  <c r="AD234" i="12"/>
  <c r="AD106" i="12"/>
  <c r="AG106" i="12"/>
  <c r="AF106" i="12"/>
  <c r="AE106" i="12"/>
  <c r="AG202" i="12"/>
  <c r="AF202" i="12"/>
  <c r="AD202" i="12"/>
  <c r="AH202" i="12" s="1"/>
  <c r="AE202" i="12"/>
  <c r="AE274" i="12"/>
  <c r="AF274" i="12"/>
  <c r="AD274" i="12"/>
  <c r="AH274" i="12" s="1"/>
  <c r="AG274" i="12"/>
  <c r="AE218" i="12"/>
  <c r="AF218" i="12"/>
  <c r="AG218" i="12"/>
  <c r="AD218" i="12"/>
  <c r="AE179" i="12"/>
  <c r="AG179" i="12"/>
  <c r="AD179" i="12"/>
  <c r="AF179" i="12"/>
  <c r="AD217" i="12"/>
  <c r="AF217" i="12"/>
  <c r="AB17" i="12"/>
  <c r="AC17" i="12" s="1"/>
  <c r="AF52" i="12"/>
  <c r="AE52" i="12"/>
  <c r="AD52" i="12"/>
  <c r="AG52" i="12"/>
  <c r="AB171" i="12"/>
  <c r="AC171" i="12" s="1"/>
  <c r="AD51" i="12"/>
  <c r="AG51" i="12"/>
  <c r="AF51" i="12"/>
  <c r="AE51" i="12"/>
  <c r="AG91" i="12"/>
  <c r="AE91" i="12"/>
  <c r="AF91" i="12"/>
  <c r="AD91" i="12"/>
  <c r="AH91" i="12" s="1"/>
  <c r="AE268" i="12"/>
  <c r="AG268" i="12"/>
  <c r="AE227" i="12"/>
  <c r="AF227" i="12"/>
  <c r="AD227" i="12"/>
  <c r="AG227" i="12"/>
  <c r="AB21" i="12"/>
  <c r="AC21" i="12" s="1"/>
  <c r="AG182" i="12"/>
  <c r="AF182" i="12"/>
  <c r="AH182" i="12" s="1"/>
  <c r="AF3" i="12"/>
  <c r="AG3" i="12"/>
  <c r="AD3" i="12"/>
  <c r="AE3" i="12"/>
  <c r="AG67" i="12"/>
  <c r="AE67" i="12"/>
  <c r="AD67" i="12"/>
  <c r="AF67" i="12"/>
  <c r="AB9" i="12"/>
  <c r="AF59" i="12"/>
  <c r="AE59" i="12"/>
  <c r="AD59" i="12"/>
  <c r="AG59" i="12"/>
  <c r="AB155" i="12"/>
  <c r="AC155" i="12" s="1"/>
  <c r="AF164" i="12"/>
  <c r="AG164" i="12"/>
  <c r="AB225" i="12"/>
  <c r="AC225" i="12" s="1"/>
  <c r="AF225" i="12" s="1"/>
  <c r="AG43" i="12"/>
  <c r="AE43" i="12"/>
  <c r="AD43" i="12"/>
  <c r="AF43" i="12"/>
  <c r="AB99" i="12"/>
  <c r="AC99" i="12" s="1"/>
  <c r="AE14" i="12"/>
  <c r="AG14" i="12"/>
  <c r="AD14" i="12"/>
  <c r="AF14" i="12"/>
  <c r="AE300" i="12"/>
  <c r="AD300" i="12"/>
  <c r="AG300" i="12"/>
  <c r="AB15" i="12"/>
  <c r="AC15" i="12" s="1"/>
  <c r="AG15" i="12" s="1"/>
  <c r="AB125" i="12"/>
  <c r="AC125" i="12" s="1"/>
  <c r="AB107" i="12"/>
  <c r="AC107" i="12" s="1"/>
  <c r="AB193" i="12"/>
  <c r="AC193" i="12" s="1"/>
  <c r="AG193" i="12" s="1"/>
  <c r="AB163" i="12"/>
  <c r="AC163" i="12" s="1"/>
  <c r="AE163" i="12" s="1"/>
  <c r="AE219" i="12"/>
  <c r="AD219" i="12"/>
  <c r="AF219" i="12"/>
  <c r="AG219" i="12"/>
  <c r="AF68" i="12"/>
  <c r="AD68" i="12"/>
  <c r="AG68" i="12"/>
  <c r="AE68" i="12"/>
  <c r="AD12" i="12"/>
  <c r="AG12" i="12"/>
  <c r="AF12" i="12"/>
  <c r="AE12" i="12"/>
  <c r="AB23" i="12"/>
  <c r="AC23" i="12" s="1"/>
  <c r="AF175" i="12"/>
  <c r="AH175" i="12" s="1"/>
  <c r="AG175" i="12"/>
  <c r="AF76" i="12"/>
  <c r="AE76" i="12"/>
  <c r="AD76" i="12"/>
  <c r="AG76" i="12"/>
  <c r="AG190" i="12"/>
  <c r="AE190" i="12"/>
  <c r="AF190" i="12"/>
  <c r="AD190" i="12"/>
  <c r="AB259" i="12"/>
  <c r="AC259" i="12" s="1"/>
  <c r="AG228" i="12"/>
  <c r="AD228" i="12"/>
  <c r="AE228" i="12"/>
  <c r="AF228" i="12"/>
  <c r="AE27" i="12"/>
  <c r="AD27" i="12"/>
  <c r="AG27" i="12"/>
  <c r="AF27" i="12"/>
  <c r="AB197" i="12"/>
  <c r="AC197" i="12" s="1"/>
  <c r="AB183" i="12"/>
  <c r="AC183" i="12" s="1"/>
  <c r="AB211" i="12"/>
  <c r="AC211" i="12" s="1"/>
  <c r="AE195" i="12"/>
  <c r="AF195" i="12"/>
  <c r="AD195" i="12"/>
  <c r="AG195" i="12"/>
  <c r="AB79" i="12"/>
  <c r="AC79" i="12" s="1"/>
  <c r="AF20" i="12"/>
  <c r="AD20" i="12"/>
  <c r="AE20" i="12"/>
  <c r="AG20" i="12"/>
  <c r="AE44" i="12"/>
  <c r="AD44" i="12"/>
  <c r="AG44" i="12"/>
  <c r="AF44" i="12"/>
  <c r="AF172" i="12"/>
  <c r="AD172" i="12"/>
  <c r="AE172" i="12"/>
  <c r="AG172" i="12"/>
  <c r="AF148" i="12"/>
  <c r="AD148" i="12"/>
  <c r="AG148" i="12"/>
  <c r="AE148" i="12"/>
  <c r="AD251" i="12"/>
  <c r="AF251" i="12"/>
  <c r="AE251" i="12"/>
  <c r="AG251" i="12"/>
  <c r="AF75" i="12"/>
  <c r="AE75" i="12"/>
  <c r="AD75" i="12"/>
  <c r="AG75" i="12"/>
  <c r="AF180" i="12"/>
  <c r="AD180" i="12"/>
  <c r="AG180" i="12"/>
  <c r="AE180" i="12"/>
  <c r="AB141" i="12"/>
  <c r="AC141" i="12" s="1"/>
  <c r="AE19" i="12"/>
  <c r="AD19" i="12"/>
  <c r="AF19" i="12"/>
  <c r="AG19" i="12"/>
  <c r="AD140" i="12"/>
  <c r="AE140" i="12"/>
  <c r="AG140" i="12"/>
  <c r="AF140" i="12"/>
  <c r="AB31" i="12"/>
  <c r="AC31" i="12" s="1"/>
  <c r="AH300" i="12"/>
  <c r="AH268" i="12"/>
  <c r="AH265" i="12"/>
  <c r="AB209" i="12"/>
  <c r="AC209" i="12" s="1"/>
  <c r="AD4" i="12"/>
  <c r="AG4" i="12"/>
  <c r="AF4" i="12"/>
  <c r="AE4" i="12"/>
  <c r="AB253" i="12"/>
  <c r="AC253" i="12" s="1"/>
  <c r="AF35" i="12"/>
  <c r="AD35" i="12"/>
  <c r="AG35" i="12"/>
  <c r="AE35" i="12"/>
  <c r="AG28" i="12"/>
  <c r="AF28" i="12"/>
  <c r="AH28" i="12" s="1"/>
  <c r="AE28" i="12"/>
  <c r="AB159" i="12"/>
  <c r="AC159" i="12" s="1"/>
  <c r="AF36" i="12"/>
  <c r="AE36" i="12"/>
  <c r="AD36" i="12"/>
  <c r="AG36" i="12"/>
  <c r="AB115" i="12"/>
  <c r="AC115" i="12" s="1"/>
  <c r="AG115" i="12" s="1"/>
  <c r="AF127" i="12"/>
  <c r="AD127" i="12"/>
  <c r="AH127" i="12" s="1"/>
  <c r="AB83" i="12"/>
  <c r="AC83" i="12" s="1"/>
  <c r="AB132" i="12"/>
  <c r="AC132" i="12" s="1"/>
  <c r="AG132" i="12" s="1"/>
  <c r="AE235" i="12"/>
  <c r="AG235" i="12"/>
  <c r="AD235" i="12"/>
  <c r="AB71" i="12"/>
  <c r="AC71" i="12" s="1"/>
  <c r="AB85" i="12"/>
  <c r="AC85" i="12" s="1"/>
  <c r="AB203" i="12"/>
  <c r="AC203" i="12" s="1"/>
  <c r="AF243" i="12"/>
  <c r="AE243" i="12"/>
  <c r="AD243" i="12"/>
  <c r="AG243" i="12"/>
  <c r="AE241" i="12"/>
  <c r="AD241" i="12"/>
  <c r="AH241" i="12" s="1"/>
  <c r="AB11" i="12"/>
  <c r="AC11" i="12" s="1"/>
  <c r="AE124" i="12"/>
  <c r="AG124" i="12"/>
  <c r="AF124" i="12"/>
  <c r="AD124" i="12"/>
  <c r="AB133" i="12"/>
  <c r="AC133" i="12" s="1"/>
  <c r="AE60" i="12"/>
  <c r="AD60" i="12"/>
  <c r="AG60" i="12"/>
  <c r="AF60" i="12"/>
  <c r="AF235" i="12"/>
  <c r="AF2" i="10"/>
  <c r="AF82" i="10"/>
  <c r="AF55" i="10"/>
  <c r="AF178" i="10"/>
  <c r="AF212" i="10"/>
  <c r="AF79" i="10"/>
  <c r="AF245" i="10"/>
  <c r="AF231" i="10"/>
  <c r="AF172" i="10"/>
  <c r="AF78" i="10"/>
  <c r="AF238" i="10"/>
  <c r="AB3" i="10"/>
  <c r="AE3" i="10"/>
  <c r="C5" i="11" s="1"/>
  <c r="D5" i="11" s="1"/>
  <c r="AF227" i="10"/>
  <c r="AF61" i="10"/>
  <c r="AF270" i="10"/>
  <c r="AF52" i="10"/>
  <c r="AF17" i="10"/>
  <c r="AF48" i="10"/>
  <c r="AF250" i="10"/>
  <c r="AF219" i="10"/>
  <c r="C2" i="11"/>
  <c r="D2" i="11" s="1"/>
  <c r="AF3" i="10"/>
  <c r="AF185" i="13"/>
  <c r="AF32" i="13"/>
  <c r="AF192" i="13"/>
  <c r="AF173" i="13"/>
  <c r="AF280" i="13"/>
  <c r="AF224" i="13"/>
  <c r="AF40" i="13"/>
  <c r="AF149" i="13"/>
  <c r="AF28" i="13"/>
  <c r="AF267" i="13"/>
  <c r="AF53" i="13"/>
  <c r="AF122" i="13"/>
  <c r="AF250" i="13"/>
  <c r="AF263" i="13"/>
  <c r="AF293" i="13"/>
  <c r="AF182" i="13"/>
  <c r="AF4" i="13"/>
  <c r="AF247" i="13"/>
  <c r="H4" i="11"/>
  <c r="I4" i="11" s="1"/>
  <c r="H5" i="11"/>
  <c r="I5" i="11" s="1"/>
  <c r="AF194" i="13"/>
  <c r="AF228" i="13"/>
  <c r="H3" i="11"/>
  <c r="I3" i="11" s="1"/>
  <c r="AF255" i="13"/>
  <c r="AF160" i="13"/>
  <c r="AF262" i="13"/>
  <c r="AF152" i="13"/>
  <c r="H2" i="11"/>
  <c r="I2" i="11" s="1"/>
  <c r="AF27" i="13"/>
  <c r="AF269" i="13"/>
  <c r="AF166" i="13"/>
  <c r="AF110" i="13"/>
  <c r="AF291" i="13"/>
  <c r="AF118" i="13"/>
  <c r="AF34" i="13"/>
  <c r="AF296" i="13"/>
  <c r="AF234" i="13"/>
  <c r="AF46" i="13"/>
  <c r="AF251" i="13"/>
  <c r="AF295" i="13"/>
  <c r="AF93" i="13"/>
  <c r="AF126" i="13"/>
  <c r="AF174" i="13"/>
  <c r="AF52" i="13"/>
  <c r="AF133" i="13"/>
  <c r="AF211" i="13"/>
  <c r="AF281" i="13"/>
  <c r="AF301" i="13"/>
  <c r="AF220" i="13"/>
  <c r="AF162" i="13"/>
  <c r="AF238" i="13"/>
  <c r="AF71" i="13"/>
  <c r="AF286" i="13"/>
  <c r="AF79" i="13"/>
  <c r="AF66" i="13"/>
  <c r="AF65" i="13"/>
  <c r="AF78" i="13"/>
  <c r="AF120" i="13"/>
  <c r="AF154" i="13"/>
  <c r="AF201" i="13"/>
  <c r="AF151" i="13"/>
  <c r="AF304" i="13"/>
  <c r="AF292" i="13"/>
  <c r="AF83" i="13"/>
  <c r="AF210" i="13"/>
  <c r="AF248" i="13"/>
  <c r="AF88" i="13"/>
  <c r="AF219" i="13"/>
  <c r="AF90" i="13"/>
  <c r="AF279" i="13"/>
  <c r="AF287" i="13"/>
  <c r="AF229" i="13"/>
  <c r="AF84" i="13"/>
  <c r="AF193" i="13"/>
  <c r="AF239" i="13"/>
  <c r="AF227" i="13"/>
  <c r="AF207" i="13"/>
  <c r="AF283" i="13"/>
  <c r="AF121" i="13"/>
  <c r="AF89" i="13"/>
  <c r="AF277" i="13"/>
  <c r="AF91" i="13"/>
  <c r="AF179" i="13"/>
  <c r="AF246" i="13"/>
  <c r="AF16" i="13"/>
  <c r="AF112" i="13"/>
  <c r="AF130" i="13"/>
  <c r="AF125" i="13"/>
  <c r="AF123" i="13"/>
  <c r="AF196" i="13"/>
  <c r="AF245" i="13"/>
  <c r="AF242" i="13"/>
  <c r="AF158" i="13"/>
  <c r="AF259" i="13"/>
  <c r="AF45" i="13"/>
  <c r="AF38" i="13"/>
  <c r="AF275" i="13"/>
  <c r="AF25" i="13"/>
  <c r="AF195" i="13"/>
  <c r="AF241" i="13"/>
  <c r="AF33" i="13"/>
  <c r="AF260" i="13"/>
  <c r="AF230" i="13"/>
  <c r="AF226" i="13"/>
  <c r="AF111" i="13"/>
  <c r="AF254" i="13"/>
  <c r="AF70" i="13"/>
  <c r="AF233" i="13"/>
  <c r="AF282" i="13"/>
  <c r="AF59" i="13"/>
  <c r="AF197" i="13"/>
  <c r="AF58" i="13"/>
  <c r="AF87" i="13"/>
  <c r="AF188" i="13"/>
  <c r="AF57" i="13"/>
  <c r="AF302" i="13"/>
  <c r="AF153" i="13"/>
  <c r="AF64" i="13"/>
  <c r="AF181" i="13"/>
  <c r="AF225" i="13"/>
  <c r="AF106" i="13"/>
  <c r="AF189" i="13"/>
  <c r="AF215" i="13"/>
  <c r="AF299" i="13"/>
  <c r="AF135" i="13"/>
  <c r="AF216" i="13"/>
  <c r="AF142" i="13"/>
  <c r="AF124" i="13"/>
  <c r="AF134" i="13"/>
  <c r="AF294" i="13"/>
  <c r="AF270" i="13"/>
  <c r="AF209" i="13"/>
  <c r="AF272" i="13"/>
  <c r="AF141" i="13"/>
  <c r="AH89" i="12"/>
  <c r="C9" i="11"/>
  <c r="D9" i="11" s="1"/>
  <c r="AF168" i="12"/>
  <c r="AH168" i="12" s="1"/>
  <c r="AH10" i="12"/>
  <c r="AH50" i="12"/>
  <c r="AH84" i="12"/>
  <c r="AH254" i="12"/>
  <c r="AH239" i="12"/>
  <c r="AH258" i="12"/>
  <c r="AH188" i="12"/>
  <c r="AH249" i="12"/>
  <c r="AH136" i="12"/>
  <c r="AH8" i="12"/>
  <c r="AH222" i="12"/>
  <c r="AH256" i="12"/>
  <c r="AH13" i="12"/>
  <c r="AH264" i="12"/>
  <c r="AH69" i="12"/>
  <c r="AH224" i="12"/>
  <c r="AH263" i="12"/>
  <c r="AH114" i="12"/>
  <c r="AH66" i="12"/>
  <c r="AH177" i="12"/>
  <c r="AH250" i="12"/>
  <c r="AH24" i="12"/>
  <c r="AH128" i="12"/>
  <c r="AH166" i="12"/>
  <c r="AH199" i="12"/>
  <c r="AH123" i="12"/>
  <c r="AH206" i="12"/>
  <c r="AH186" i="12"/>
  <c r="AH252" i="12"/>
  <c r="AH90" i="12"/>
  <c r="AH290" i="12"/>
  <c r="AH70" i="12"/>
  <c r="AH156" i="12"/>
  <c r="AH100" i="12"/>
  <c r="AH208" i="12"/>
  <c r="AH95" i="12"/>
  <c r="AH212" i="12"/>
  <c r="AH162" i="12"/>
  <c r="AH181" i="12"/>
  <c r="AH101" i="12"/>
  <c r="AH223" i="12"/>
  <c r="AH110" i="12"/>
  <c r="AH280" i="12"/>
  <c r="AH151" i="12"/>
  <c r="AH33" i="12"/>
  <c r="AH277" i="12"/>
  <c r="AH301" i="12"/>
  <c r="AH286" i="12"/>
  <c r="AH229" i="12"/>
  <c r="AH233" i="12"/>
  <c r="AH161" i="12"/>
  <c r="AH200" i="12"/>
  <c r="AH147" i="12"/>
  <c r="AH294" i="12"/>
  <c r="AH152" i="12"/>
  <c r="AH213" i="12"/>
  <c r="AH94" i="12"/>
  <c r="AH102" i="12"/>
  <c r="AH122" i="12"/>
  <c r="AH174" i="12"/>
  <c r="AH215" i="12"/>
  <c r="AH292" i="12"/>
  <c r="AH295" i="12"/>
  <c r="AH216" i="12"/>
  <c r="AH245" i="12"/>
  <c r="AH282" i="12"/>
  <c r="AH207" i="12"/>
  <c r="AH53" i="12"/>
  <c r="AH113" i="12"/>
  <c r="AH38" i="12"/>
  <c r="AH96" i="12"/>
  <c r="AH86" i="12"/>
  <c r="AH92" i="12"/>
  <c r="AH65" i="12"/>
  <c r="AH154" i="12"/>
  <c r="AH220" i="12"/>
  <c r="AH304" i="12"/>
  <c r="AH275" i="12"/>
  <c r="AH153" i="12"/>
  <c r="AH165" i="12"/>
  <c r="AH272" i="12"/>
  <c r="AH287" i="12"/>
  <c r="AH137" i="12"/>
  <c r="AH244" i="12"/>
  <c r="AH139" i="12"/>
  <c r="AH267" i="12"/>
  <c r="AH204" i="12"/>
  <c r="AH146" i="12"/>
  <c r="AH30" i="12"/>
  <c r="AH116" i="12"/>
  <c r="AH194" i="12"/>
  <c r="AH260" i="12"/>
  <c r="AH120" i="12"/>
  <c r="AH78" i="12"/>
  <c r="AH281" i="12"/>
  <c r="AH41" i="12"/>
  <c r="AH49" i="12"/>
  <c r="AH269" i="12"/>
  <c r="AH29" i="12"/>
  <c r="AH187" i="12"/>
  <c r="AH118" i="12"/>
  <c r="AH299" i="12"/>
  <c r="AH81" i="12"/>
  <c r="AH158" i="12"/>
  <c r="AH237" i="12"/>
  <c r="AH246" i="12"/>
  <c r="AH191" i="12"/>
  <c r="AH82" i="12"/>
  <c r="AH62" i="12"/>
  <c r="AH236" i="12" l="1"/>
  <c r="AH88" i="12"/>
  <c r="AH230" i="12"/>
  <c r="AH142" i="12"/>
  <c r="AH255" i="12"/>
  <c r="AH176" i="12"/>
  <c r="AH145" i="12"/>
  <c r="AH205" i="12"/>
  <c r="AH302" i="12"/>
  <c r="AH16" i="12"/>
  <c r="AH108" i="12"/>
  <c r="AH189" i="12"/>
  <c r="AH63" i="12"/>
  <c r="AH196" i="12"/>
  <c r="AH93" i="12"/>
  <c r="AH36" i="12"/>
  <c r="AH52" i="12"/>
  <c r="AH35" i="12"/>
  <c r="AH227" i="12"/>
  <c r="AH284" i="12"/>
  <c r="AH226" i="12"/>
  <c r="AH27" i="12"/>
  <c r="AH234" i="12"/>
  <c r="AH14" i="12"/>
  <c r="AH218" i="12"/>
  <c r="AH73" i="12"/>
  <c r="AH124" i="12"/>
  <c r="AH243" i="12"/>
  <c r="AH4" i="12"/>
  <c r="AH3" i="12"/>
  <c r="AH217" i="12"/>
  <c r="AH12" i="12"/>
  <c r="AH164" i="12"/>
  <c r="AH251" i="12"/>
  <c r="AH60" i="12"/>
  <c r="AH75" i="12"/>
  <c r="AH179" i="12"/>
  <c r="AH106" i="12"/>
  <c r="AH219" i="12"/>
  <c r="AH148" i="12"/>
  <c r="AD133" i="12"/>
  <c r="AG133" i="12"/>
  <c r="AE133" i="12"/>
  <c r="AE85" i="12"/>
  <c r="AD85" i="12"/>
  <c r="AG85" i="12"/>
  <c r="AE211" i="12"/>
  <c r="AF211" i="12"/>
  <c r="AD211" i="12"/>
  <c r="AH190" i="12"/>
  <c r="AF163" i="12"/>
  <c r="AD163" i="12"/>
  <c r="AH163" i="12" s="1"/>
  <c r="AG163" i="12"/>
  <c r="AE15" i="12"/>
  <c r="AF15" i="12"/>
  <c r="AD15" i="12"/>
  <c r="AF133" i="12"/>
  <c r="AF85" i="12"/>
  <c r="AF83" i="12"/>
  <c r="AE83" i="12"/>
  <c r="AD83" i="12"/>
  <c r="AH83" i="12" s="1"/>
  <c r="AG31" i="12"/>
  <c r="AE31" i="12"/>
  <c r="AD31" i="12"/>
  <c r="AH19" i="12"/>
  <c r="AG211" i="12"/>
  <c r="AE99" i="12"/>
  <c r="AG99" i="12"/>
  <c r="AF99" i="12"/>
  <c r="AC9" i="12"/>
  <c r="BI4" i="9"/>
  <c r="BG13" i="9"/>
  <c r="BH8" i="9"/>
  <c r="BI12" i="9"/>
  <c r="BH13" i="9"/>
  <c r="BI3" i="9"/>
  <c r="BI9" i="9"/>
  <c r="BI7" i="9"/>
  <c r="BH2" i="9"/>
  <c r="BH6" i="9"/>
  <c r="BI11" i="9"/>
  <c r="BH5" i="9"/>
  <c r="BH7" i="9"/>
  <c r="BH12" i="9"/>
  <c r="BI2" i="9"/>
  <c r="BH9" i="9"/>
  <c r="BH11" i="9"/>
  <c r="BH10" i="9"/>
  <c r="BI8" i="9"/>
  <c r="BI5" i="9"/>
  <c r="BI6" i="9"/>
  <c r="BI10" i="9"/>
  <c r="BH3" i="9"/>
  <c r="BH4" i="9"/>
  <c r="AE71" i="12"/>
  <c r="AF71" i="12"/>
  <c r="AG71" i="12"/>
  <c r="AG83" i="12"/>
  <c r="AG209" i="12"/>
  <c r="AE209" i="12"/>
  <c r="AF209" i="12"/>
  <c r="AF31" i="12"/>
  <c r="AF79" i="12"/>
  <c r="AE79" i="12"/>
  <c r="AG79" i="12"/>
  <c r="AG183" i="12"/>
  <c r="AD183" i="12"/>
  <c r="AF183" i="12"/>
  <c r="AF23" i="12"/>
  <c r="AD23" i="12"/>
  <c r="AE23" i="12"/>
  <c r="AH68" i="12"/>
  <c r="AE193" i="12"/>
  <c r="AD193" i="12"/>
  <c r="AF193" i="12"/>
  <c r="AD99" i="12"/>
  <c r="AD71" i="12"/>
  <c r="AF159" i="12"/>
  <c r="AD159" i="12"/>
  <c r="AE159" i="12"/>
  <c r="AD209" i="12"/>
  <c r="AF141" i="12"/>
  <c r="AH141" i="12" s="1"/>
  <c r="AE141" i="12"/>
  <c r="AG141" i="12"/>
  <c r="AH44" i="12"/>
  <c r="AD79" i="12"/>
  <c r="AE183" i="12"/>
  <c r="AG23" i="12"/>
  <c r="AE155" i="12"/>
  <c r="AG155" i="12"/>
  <c r="AD155" i="12"/>
  <c r="AH235" i="12"/>
  <c r="AG159" i="12"/>
  <c r="AD253" i="12"/>
  <c r="AF253" i="12"/>
  <c r="AG253" i="12"/>
  <c r="AD141" i="12"/>
  <c r="AG197" i="12"/>
  <c r="AF197" i="12"/>
  <c r="AD197" i="12"/>
  <c r="AH228" i="12"/>
  <c r="AF107" i="12"/>
  <c r="AE107" i="12"/>
  <c r="AG107" i="12"/>
  <c r="AH43" i="12"/>
  <c r="AF155" i="12"/>
  <c r="AH67" i="12"/>
  <c r="AG17" i="12"/>
  <c r="AD17" i="12"/>
  <c r="AE17" i="12"/>
  <c r="AD115" i="12"/>
  <c r="AE115" i="12"/>
  <c r="AF115" i="12"/>
  <c r="AE253" i="12"/>
  <c r="AH195" i="12"/>
  <c r="AE197" i="12"/>
  <c r="AH76" i="12"/>
  <c r="AD107" i="12"/>
  <c r="AH107" i="12" s="1"/>
  <c r="AD21" i="12"/>
  <c r="AE21" i="12"/>
  <c r="AF21" i="12"/>
  <c r="AH51" i="12"/>
  <c r="AF17" i="12"/>
  <c r="AD11" i="12"/>
  <c r="AF11" i="12"/>
  <c r="AE11" i="12"/>
  <c r="AD203" i="12"/>
  <c r="AG203" i="12"/>
  <c r="AE203" i="12"/>
  <c r="AH140" i="12"/>
  <c r="AD259" i="12"/>
  <c r="AE259" i="12"/>
  <c r="AF259" i="12"/>
  <c r="AG125" i="12"/>
  <c r="AE125" i="12"/>
  <c r="AD125" i="12"/>
  <c r="AH59" i="12"/>
  <c r="AG21" i="12"/>
  <c r="AF171" i="12"/>
  <c r="AE171" i="12"/>
  <c r="AG171" i="12"/>
  <c r="AG11" i="12"/>
  <c r="AF203" i="12"/>
  <c r="AD132" i="12"/>
  <c r="AF132" i="12"/>
  <c r="AE132" i="12"/>
  <c r="AH180" i="12"/>
  <c r="AH172" i="12"/>
  <c r="AH20" i="12"/>
  <c r="AG259" i="12"/>
  <c r="AF125" i="12"/>
  <c r="AD225" i="12"/>
  <c r="AH225" i="12" s="1"/>
  <c r="AG225" i="12"/>
  <c r="AE225" i="12"/>
  <c r="AD171" i="12"/>
  <c r="AH171" i="12" s="1"/>
  <c r="C6" i="11"/>
  <c r="D6" i="11" s="1"/>
  <c r="H6" i="11"/>
  <c r="I6" i="11" s="1"/>
  <c r="AH99" i="12" l="1"/>
  <c r="AH21" i="12"/>
  <c r="AH115" i="12"/>
  <c r="AH253" i="12"/>
  <c r="AH85" i="12"/>
  <c r="AH17" i="12"/>
  <c r="AH197" i="12"/>
  <c r="AH155" i="12"/>
  <c r="AH132" i="12"/>
  <c r="AH125" i="12"/>
  <c r="AH71" i="12"/>
  <c r="AH31" i="12"/>
  <c r="AH183" i="12"/>
  <c r="AH193" i="12"/>
  <c r="AH203" i="12"/>
  <c r="AH159" i="12"/>
  <c r="AH79" i="12"/>
  <c r="AH15" i="12"/>
  <c r="AH23" i="12"/>
  <c r="AG9" i="12"/>
  <c r="AE9" i="12"/>
  <c r="AD9" i="12"/>
  <c r="AF9" i="12"/>
  <c r="AH11" i="12"/>
  <c r="AH259" i="12"/>
  <c r="AH209" i="12"/>
  <c r="AH211" i="12"/>
  <c r="AH133" i="12"/>
  <c r="AH9" i="12" l="1"/>
</calcChain>
</file>

<file path=xl/sharedStrings.xml><?xml version="1.0" encoding="utf-8"?>
<sst xmlns="http://schemas.openxmlformats.org/spreadsheetml/2006/main" count="380" uniqueCount="197">
  <si>
    <t>?</t>
  </si>
  <si>
    <t>Attribute Information:</t>
  </si>
  <si>
    <t>Only 14 attributes used: </t>
  </si>
  <si>
    <t>1. #3 (age) </t>
  </si>
  <si>
    <t>2. #4 (sex) </t>
  </si>
  <si>
    <t>3. #9 (cp) </t>
  </si>
  <si>
    <t>4. #10 (trestbps) </t>
  </si>
  <si>
    <t>5. #12 (chol) </t>
  </si>
  <si>
    <t>6. #16 (fbs) </t>
  </si>
  <si>
    <t>7. #19 (restecg) </t>
  </si>
  <si>
    <t>8. #32 (thalach) </t>
  </si>
  <si>
    <t>9. #38 (exang) </t>
  </si>
  <si>
    <t>10. #40 (oldpeak) </t>
  </si>
  <si>
    <t>11. #41 (slope) </t>
  </si>
  <si>
    <t>12. #44 (ca) </t>
  </si>
  <si>
    <t>13. #51 (thal) </t>
  </si>
  <si>
    <t>14. #58 (num) (the predicted attribute) </t>
  </si>
  <si>
    <t>Complete attribute documentation: </t>
  </si>
  <si>
    <t>1 id: patient identification number </t>
  </si>
  <si>
    <t>2 ccf: social security number (I replaced this with a dummy value of 0) </t>
  </si>
  <si>
    <t>3 age: age in years </t>
  </si>
  <si>
    <t>4 sex: sex (1 = male; 0 = female) </t>
  </si>
  <si>
    <t>5 painloc: chest pain location (1 = substernal; 0 = otherwise) </t>
  </si>
  <si>
    <t>6 painexer (1 = provoked by exertion; 0 = otherwise) </t>
  </si>
  <si>
    <t>7 relrest (1 = relieved after rest; 0 = otherwise) </t>
  </si>
  <si>
    <t>8 pncaden (sum of 5, 6, and 7) </t>
  </si>
  <si>
    <t>9 cp: chest pain type </t>
  </si>
  <si>
    <t>-- Value 1: typical angina </t>
  </si>
  <si>
    <t>-- Value 2: atypical angina </t>
  </si>
  <si>
    <t>-- Value 3: non-anginal pain </t>
  </si>
  <si>
    <t>-- Value 4: asymptomatic </t>
  </si>
  <si>
    <t>10 trestbps: resting blood pressure (in mm Hg on admission to the hospital) </t>
  </si>
  <si>
    <t>11 htn </t>
  </si>
  <si>
    <t>12 chol: serum cholestoral in mg/dl </t>
  </si>
  <si>
    <t>13 smoke: I believe this is 1 = yes; 0 = no (is or is not a smoker) </t>
  </si>
  <si>
    <t>14 cigs (cigarettes per day) </t>
  </si>
  <si>
    <t>15 years (number of years as a smoker) </t>
  </si>
  <si>
    <t>16 fbs: (fasting blood sugar &gt; 120 mg/dl) (1 = true; 0 = false) </t>
  </si>
  <si>
    <t>17 dm (1 = history of diabetes; 0 = no such history) </t>
  </si>
  <si>
    <t>18 famhist: family history of coronary artery disease (1 = yes; 0 = no) </t>
  </si>
  <si>
    <t>19 restecg: resting electrocardiographic results </t>
  </si>
  <si>
    <t>-- Value 0: normal </t>
  </si>
  <si>
    <t>-- Value 1: having ST-T wave abnormality (T wave inversions and/or ST elevation or depression of &gt; 0.05 mV) </t>
  </si>
  <si>
    <t>-- Value 2: showing probable or definite left ventricular hypertrophy by Estes' criteria </t>
  </si>
  <si>
    <t>20 ekgmo (month of exercise ECG reading) </t>
  </si>
  <si>
    <t>21 ekgday(day of exercise ECG reading) </t>
  </si>
  <si>
    <t>22 ekgyr (year of exercise ECG reading) </t>
  </si>
  <si>
    <t>23 dig (digitalis used furing exercise ECG: 1 = yes; 0 = no) </t>
  </si>
  <si>
    <t>24 prop (Beta blocker used during exercise ECG: 1 = yes; 0 = no) </t>
  </si>
  <si>
    <t>25 nitr (nitrates used during exercise ECG: 1 = yes; 0 = no) </t>
  </si>
  <si>
    <t>26 pro (calcium channel blocker used during exercise ECG: 1 = yes; 0 = no) </t>
  </si>
  <si>
    <t>27 diuretic (diuretic used used during exercise ECG: 1 = yes; 0 = no) </t>
  </si>
  <si>
    <t>28 proto: exercise protocol </t>
  </si>
  <si>
    <t>1 = Bruce </t>
  </si>
  <si>
    <t>2 = Kottus </t>
  </si>
  <si>
    <t>3 = McHenry </t>
  </si>
  <si>
    <t>4 = fast Balke </t>
  </si>
  <si>
    <t>5 = Balke </t>
  </si>
  <si>
    <t>6 = Noughton </t>
  </si>
  <si>
    <t>7 = bike 150 kpa min/min (Not sure if "kpa min/min" is what was written!) </t>
  </si>
  <si>
    <t>8 = bike 125 kpa min/min </t>
  </si>
  <si>
    <t>9 = bike 100 kpa min/min </t>
  </si>
  <si>
    <t>10 = bike 75 kpa min/min </t>
  </si>
  <si>
    <t>11 = bike 50 kpa min/min </t>
  </si>
  <si>
    <t>12 = arm ergometer </t>
  </si>
  <si>
    <t>29 thaldur: duration of exercise test in minutes </t>
  </si>
  <si>
    <t>30 thaltime: time when ST measure depression was noted </t>
  </si>
  <si>
    <t>31 met: mets achieved </t>
  </si>
  <si>
    <t>32 thalach: maximum heart rate achieved </t>
  </si>
  <si>
    <t>33 thalrest: resting heart rate </t>
  </si>
  <si>
    <t>34 tpeakbps: peak exercise blood pressure (first of 2 parts) </t>
  </si>
  <si>
    <t>35 tpeakbpd: peak exercise blood pressure (second of 2 parts) </t>
  </si>
  <si>
    <t>36 dummy </t>
  </si>
  <si>
    <t>37 trestbpd: resting blood pressure </t>
  </si>
  <si>
    <t>38 exang: exercise induced angina (1 = yes; 0 = no) </t>
  </si>
  <si>
    <t>39 xhypo: (1 = yes; 0 = no) </t>
  </si>
  <si>
    <t>40 oldpeak = ST depression induced by exercise relative to rest </t>
  </si>
  <si>
    <t>41 slope: the slope of the peak exercise ST segment </t>
  </si>
  <si>
    <t>-- Value 1: upsloping </t>
  </si>
  <si>
    <t>-- Value 2: flat </t>
  </si>
  <si>
    <t>-- Value 3: downsloping </t>
  </si>
  <si>
    <t>42 rldv5: height at rest </t>
  </si>
  <si>
    <t>43 rldv5e: height at peak exercise </t>
  </si>
  <si>
    <t>44 ca: number of major vessels (0-3) colored by flourosopy </t>
  </si>
  <si>
    <t>45 restckm: irrelevant </t>
  </si>
  <si>
    <t>46 exerckm: irrelevant </t>
  </si>
  <si>
    <t>47 restef: rest raidonuclid (sp?) ejection fraction </t>
  </si>
  <si>
    <t>48 restwm: rest wall (sp?) motion abnormality </t>
  </si>
  <si>
    <t>0 = none </t>
  </si>
  <si>
    <t>1 = mild or moderate </t>
  </si>
  <si>
    <t>2 = moderate or severe </t>
  </si>
  <si>
    <t>3 = akinesis or dyskmem (sp?) </t>
  </si>
  <si>
    <t>49 exeref: exercise radinalid (sp?) ejection fraction </t>
  </si>
  <si>
    <t>50 exerwm: exercise wall (sp?) motion </t>
  </si>
  <si>
    <t>51 thal: 3 = normal; 6 = fixed defect; 7 = reversable defect </t>
  </si>
  <si>
    <t>52 thalsev: not used </t>
  </si>
  <si>
    <t>53 thalpul: not used </t>
  </si>
  <si>
    <t>54 earlobe: not used </t>
  </si>
  <si>
    <t>55 cmo: month of cardiac cath (sp?) (perhaps "call") </t>
  </si>
  <si>
    <t>56 cday: day of cardiac cath (sp?) </t>
  </si>
  <si>
    <t>57 cyr: year of cardiac cath (sp?) </t>
  </si>
  <si>
    <t>58 num: diagnosis of heart disease (angiographic disease status) </t>
  </si>
  <si>
    <t>-- Value 0: &lt; 50% diameter narrowing </t>
  </si>
  <si>
    <t>-- Value 1: &gt; 50% diameter narrowing </t>
  </si>
  <si>
    <t>(in any major vessel: attributes 59 through 68 are vessels) </t>
  </si>
  <si>
    <t>59 lmt </t>
  </si>
  <si>
    <t>60 ladprox </t>
  </si>
  <si>
    <t>61 laddist </t>
  </si>
  <si>
    <t>62 diag </t>
  </si>
  <si>
    <t>63 cxmain </t>
  </si>
  <si>
    <t>64 ramus </t>
  </si>
  <si>
    <t>65 om1 </t>
  </si>
  <si>
    <t>66 om2 </t>
  </si>
  <si>
    <t>67 rcaprox </t>
  </si>
  <si>
    <t>68 rcadist </t>
  </si>
  <si>
    <t>69 lvx1: not used </t>
  </si>
  <si>
    <t>70 lvx2: not used </t>
  </si>
  <si>
    <t>71 lvx3: not used </t>
  </si>
  <si>
    <t>72 lvx4: not used </t>
  </si>
  <si>
    <t>73 lvf: not used </t>
  </si>
  <si>
    <t>74 cathef: not used </t>
  </si>
  <si>
    <t>75 junk: not used </t>
  </si>
  <si>
    <t>76 name: last name of patient (I replaced this with the dummy string "name")</t>
  </si>
  <si>
    <t>age</t>
  </si>
  <si>
    <t>sex (1=male)</t>
  </si>
  <si>
    <t>chest pain type</t>
  </si>
  <si>
    <t>resting BP</t>
  </si>
  <si>
    <t>cholesterol mg/dl </t>
  </si>
  <si>
    <t>fasting blood sugar (1= &gt;120)</t>
  </si>
  <si>
    <t>resting ecg (0=normal)</t>
  </si>
  <si>
    <t>max heart rate</t>
  </si>
  <si>
    <t>exercise induced angina (1=yes)</t>
  </si>
  <si>
    <t>exercise induced ST depress</t>
  </si>
  <si>
    <t>slope of ST segment (2=flat)</t>
  </si>
  <si>
    <t>major vessels colored by flourosopy </t>
  </si>
  <si>
    <t>thal (3=normal)</t>
  </si>
  <si>
    <t>diagnosis (&gt;0 = &gt;50%+ narrowing)</t>
  </si>
  <si>
    <t>https://archive.ics.uci.edu/ml/datasets/Heart+Disease</t>
  </si>
  <si>
    <t>Row Labels</t>
  </si>
  <si>
    <t>(blank)</t>
  </si>
  <si>
    <t>Grand Total</t>
  </si>
  <si>
    <t>Count of age</t>
  </si>
  <si>
    <t>age group (&lt;=)</t>
  </si>
  <si>
    <t>Count of resting BP</t>
  </si>
  <si>
    <t>resting BP group (&lt;=)</t>
  </si>
  <si>
    <t>Count of cholesterol mg/dl </t>
  </si>
  <si>
    <t>cholesterol group (&lt;=)</t>
  </si>
  <si>
    <t>Count of max heart rate</t>
  </si>
  <si>
    <t>max heart rate group (&lt;=)</t>
  </si>
  <si>
    <t>Count of exercise induced ST depress</t>
  </si>
  <si>
    <t>ST depression group (&lt;=)</t>
  </si>
  <si>
    <t>pct w heart disease</t>
  </si>
  <si>
    <t>count w value</t>
  </si>
  <si>
    <t>count w heart disease</t>
  </si>
  <si>
    <t>sex (1=male) use as point</t>
  </si>
  <si>
    <t>chest pain 4= 2 points</t>
  </si>
  <si>
    <t>count</t>
  </si>
  <si>
    <t>point  &gt;= 60</t>
  </si>
  <si>
    <t>point &gt;=150</t>
  </si>
  <si>
    <t>chol &gt;= 275 1 pt</t>
  </si>
  <si>
    <t>ecg &gt; 0 1 point</t>
  </si>
  <si>
    <t>HR &lt;=120 2 pts, 130-150, 1 pt</t>
  </si>
  <si>
    <t>exercise induced 1=2pts</t>
  </si>
  <si>
    <t>ST &gt;=1, 1pt, &gt;=2, 2pt</t>
  </si>
  <si>
    <t>slope &gt;1 = 1pt</t>
  </si>
  <si>
    <t>vessels 1=1pt, 2or3 = 2pts</t>
  </si>
  <si>
    <t>&gt;50% = 1pt</t>
  </si>
  <si>
    <t>&gt;70% = 2pt</t>
  </si>
  <si>
    <t>thal 6=1pt, 7=2pt</t>
  </si>
  <si>
    <t>POINTS</t>
  </si>
  <si>
    <t>class</t>
  </si>
  <si>
    <t>true positive</t>
  </si>
  <si>
    <t>false positive</t>
  </si>
  <si>
    <t>true negative</t>
  </si>
  <si>
    <t>false negative</t>
  </si>
  <si>
    <t>correct class</t>
  </si>
  <si>
    <t>percentage score based</t>
  </si>
  <si>
    <t>age points</t>
  </si>
  <si>
    <t>sex pts</t>
  </si>
  <si>
    <t>chest pain pts</t>
  </si>
  <si>
    <t>BP points</t>
  </si>
  <si>
    <t>cholesterol pts</t>
  </si>
  <si>
    <t>ecg pts</t>
  </si>
  <si>
    <t>max HR points</t>
  </si>
  <si>
    <t>exercise induced pts</t>
  </si>
  <si>
    <t>ST depress pts</t>
  </si>
  <si>
    <t>slope pts</t>
  </si>
  <si>
    <t>vessel pts</t>
  </si>
  <si>
    <t>thal pts</t>
  </si>
  <si>
    <t>points group</t>
  </si>
  <si>
    <t>score based threshold 6</t>
  </si>
  <si>
    <t>score based threshold 8</t>
  </si>
  <si>
    <t>males</t>
  </si>
  <si>
    <t>females</t>
  </si>
  <si>
    <t>QUESTION: WHAT IF TRAINED MALE &amp; FEMALE DATA SEPARATELY?</t>
  </si>
  <si>
    <t>BP bucket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</si>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</sst>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123654"/>
      <name val="Arial"/>
      <family val="2"/>
    </font>
    <font>
      <sz val="10"/>
      <color rgb="FF123654"/>
      <name val="Arial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33" borderId="0" xfId="0" applyFont="1" applyFill="1" applyAlignment="1">
      <alignment vertical="center" wrapText="1"/>
    </xf>
    <xf numFmtId="0" fontId="0" fillId="33" borderId="0" xfId="0" applyFill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3" borderId="0" xfId="0" applyFill="1" applyAlignment="1">
      <alignment wrapText="1"/>
    </xf>
    <xf numFmtId="9" fontId="0" fillId="0" borderId="0" xfId="1" applyFont="1" applyFill="1" applyAlignment="1">
      <alignment wrapText="1"/>
    </xf>
    <xf numFmtId="9" fontId="0" fillId="33" borderId="0" xfId="1" applyFont="1" applyFill="1" applyAlignment="1">
      <alignment wrapText="1"/>
    </xf>
    <xf numFmtId="9" fontId="0" fillId="0" borderId="0" xfId="1" applyFont="1" applyAlignment="1">
      <alignment wrapText="1"/>
    </xf>
    <xf numFmtId="0" fontId="0" fillId="34" borderId="0" xfId="0" applyFill="1" applyAlignment="1">
      <alignment wrapText="1"/>
    </xf>
    <xf numFmtId="0" fontId="20" fillId="33" borderId="0" xfId="0" applyFont="1" applyFill="1" applyAlignment="1">
      <alignment wrapText="1"/>
    </xf>
    <xf numFmtId="0" fontId="0" fillId="35" borderId="0" xfId="0" applyFill="1" applyAlignment="1">
      <alignment wrapText="1"/>
    </xf>
    <xf numFmtId="0" fontId="0" fillId="0" borderId="0" xfId="0" applyAlignment="1">
      <alignment horizontal="center" wrapText="1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right" wrapText="1"/>
    </xf>
    <xf numFmtId="9" fontId="0" fillId="0" borderId="10" xfId="1" applyFont="1" applyBorder="1" applyAlignment="1">
      <alignment horizontal="right" wrapText="1"/>
    </xf>
    <xf numFmtId="2" fontId="0" fillId="33" borderId="0" xfId="0" applyNumberFormat="1" applyFill="1" applyAlignment="1">
      <alignment wrapText="1"/>
    </xf>
    <xf numFmtId="2" fontId="0" fillId="0" borderId="0" xfId="0" applyNumberFormat="1"/>
    <xf numFmtId="0" fontId="0" fillId="0" borderId="0" xfId="0" applyFill="1" applyAlignment="1">
      <alignment wrapText="1"/>
    </xf>
    <xf numFmtId="2" fontId="20" fillId="33" borderId="0" xfId="0" applyNumberFormat="1" applyFont="1" applyFill="1" applyAlignment="1">
      <alignment wrapText="1"/>
    </xf>
    <xf numFmtId="9" fontId="0" fillId="33" borderId="10" xfId="1" applyFont="1" applyFill="1" applyBorder="1" applyAlignment="1">
      <alignment horizontal="righ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[renee_heart_data_processed.xlsx]age!PivotTable1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age!$B$3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age!$A$4:$A$46</c:f>
              <c:strCache>
                <c:ptCount val="42"/>
                <c:pt idx="0">
                  <c:v>29</c:v>
                </c:pt>
                <c:pt idx="1">
                  <c:v>34</c:v>
                </c:pt>
                <c:pt idx="2">
                  <c:v>35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53</c:v>
                </c:pt>
                <c:pt idx="20">
                  <c:v>54</c:v>
                </c:pt>
                <c:pt idx="21">
                  <c:v>55</c:v>
                </c:pt>
                <c:pt idx="22">
                  <c:v>56</c:v>
                </c:pt>
                <c:pt idx="23">
                  <c:v>57</c:v>
                </c:pt>
                <c:pt idx="24">
                  <c:v>58</c:v>
                </c:pt>
                <c:pt idx="25">
                  <c:v>59</c:v>
                </c:pt>
                <c:pt idx="26">
                  <c:v>60</c:v>
                </c:pt>
                <c:pt idx="27">
                  <c:v>61</c:v>
                </c:pt>
                <c:pt idx="28">
                  <c:v>62</c:v>
                </c:pt>
                <c:pt idx="29">
                  <c:v>63</c:v>
                </c:pt>
                <c:pt idx="30">
                  <c:v>64</c:v>
                </c:pt>
                <c:pt idx="31">
                  <c:v>65</c:v>
                </c:pt>
                <c:pt idx="32">
                  <c:v>66</c:v>
                </c:pt>
                <c:pt idx="33">
                  <c:v>67</c:v>
                </c:pt>
                <c:pt idx="34">
                  <c:v>68</c:v>
                </c:pt>
                <c:pt idx="35">
                  <c:v>69</c:v>
                </c:pt>
                <c:pt idx="36">
                  <c:v>70</c:v>
                </c:pt>
                <c:pt idx="37">
                  <c:v>71</c:v>
                </c:pt>
                <c:pt idx="38">
                  <c:v>74</c:v>
                </c:pt>
                <c:pt idx="39">
                  <c:v>76</c:v>
                </c:pt>
                <c:pt idx="40">
                  <c:v>77</c:v>
                </c:pt>
                <c:pt idx="41">
                  <c:v>(blank)</c:v>
                </c:pt>
              </c:strCache>
            </c:strRef>
          </c:cat>
          <c:val>
            <c:numRef>
              <c:f>age!$B$4:$B$46</c:f>
              <c:numCache>
                <c:formatCode>General</c:formatCode>
                <c:ptCount val="4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8</c:v>
                </c:pt>
                <c:pt idx="12">
                  <c:v>7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7</c:v>
                </c:pt>
                <c:pt idx="17">
                  <c:v>12</c:v>
                </c:pt>
                <c:pt idx="18">
                  <c:v>13</c:v>
                </c:pt>
                <c:pt idx="19">
                  <c:v>8</c:v>
                </c:pt>
                <c:pt idx="20">
                  <c:v>16</c:v>
                </c:pt>
                <c:pt idx="21">
                  <c:v>8</c:v>
                </c:pt>
                <c:pt idx="22">
                  <c:v>11</c:v>
                </c:pt>
                <c:pt idx="23">
                  <c:v>17</c:v>
                </c:pt>
                <c:pt idx="24">
                  <c:v>19</c:v>
                </c:pt>
                <c:pt idx="25">
                  <c:v>14</c:v>
                </c:pt>
                <c:pt idx="26">
                  <c:v>12</c:v>
                </c:pt>
                <c:pt idx="27">
                  <c:v>8</c:v>
                </c:pt>
                <c:pt idx="28">
                  <c:v>11</c:v>
                </c:pt>
                <c:pt idx="29">
                  <c:v>9</c:v>
                </c:pt>
                <c:pt idx="30">
                  <c:v>10</c:v>
                </c:pt>
                <c:pt idx="31">
                  <c:v>8</c:v>
                </c:pt>
                <c:pt idx="32">
                  <c:v>7</c:v>
                </c:pt>
                <c:pt idx="33">
                  <c:v>9</c:v>
                </c:pt>
                <c:pt idx="34">
                  <c:v>4</c:v>
                </c:pt>
                <c:pt idx="35">
                  <c:v>3</c:v>
                </c:pt>
                <c:pt idx="36">
                  <c:v>4</c:v>
                </c:pt>
                <c:pt idx="37">
                  <c:v>3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09600"/>
        <c:axId val="48415488"/>
      </c:barChart>
      <c:catAx>
        <c:axId val="48409600"/>
        <c:scaling>
          <c:orientation val="minMax"/>
        </c:scaling>
        <c:delete val="0"/>
        <c:axPos val="b"/>
        <c:majorTickMark val="out"/>
        <c:minorTickMark val="none"/>
        <c:tickLblPos val="nextTo"/>
        <c:crossAx val="48415488"/>
        <c:crosses val="autoZero"/>
        <c:auto val="1"/>
        <c:lblAlgn val="ctr"/>
        <c:lblOffset val="100"/>
        <c:noMultiLvlLbl val="0"/>
      </c:catAx>
      <c:valAx>
        <c:axId val="48415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4096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[renee_heart_data_processed.xlsx]BP!PivotTable2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BP!$B$3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BP!$A$4:$A$55</c:f>
              <c:strCache>
                <c:ptCount val="51"/>
                <c:pt idx="0">
                  <c:v>94</c:v>
                </c:pt>
                <c:pt idx="1">
                  <c:v>100</c:v>
                </c:pt>
                <c:pt idx="2">
                  <c:v>101</c:v>
                </c:pt>
                <c:pt idx="3">
                  <c:v>102</c:v>
                </c:pt>
                <c:pt idx="4">
                  <c:v>104</c:v>
                </c:pt>
                <c:pt idx="5">
                  <c:v>105</c:v>
                </c:pt>
                <c:pt idx="6">
                  <c:v>106</c:v>
                </c:pt>
                <c:pt idx="7">
                  <c:v>108</c:v>
                </c:pt>
                <c:pt idx="8">
                  <c:v>110</c:v>
                </c:pt>
                <c:pt idx="9">
                  <c:v>112</c:v>
                </c:pt>
                <c:pt idx="10">
                  <c:v>114</c:v>
                </c:pt>
                <c:pt idx="11">
                  <c:v>115</c:v>
                </c:pt>
                <c:pt idx="12">
                  <c:v>117</c:v>
                </c:pt>
                <c:pt idx="13">
                  <c:v>118</c:v>
                </c:pt>
                <c:pt idx="14">
                  <c:v>120</c:v>
                </c:pt>
                <c:pt idx="15">
                  <c:v>122</c:v>
                </c:pt>
                <c:pt idx="16">
                  <c:v>123</c:v>
                </c:pt>
                <c:pt idx="17">
                  <c:v>124</c:v>
                </c:pt>
                <c:pt idx="18">
                  <c:v>125</c:v>
                </c:pt>
                <c:pt idx="19">
                  <c:v>126</c:v>
                </c:pt>
                <c:pt idx="20">
                  <c:v>128</c:v>
                </c:pt>
                <c:pt idx="21">
                  <c:v>129</c:v>
                </c:pt>
                <c:pt idx="22">
                  <c:v>130</c:v>
                </c:pt>
                <c:pt idx="23">
                  <c:v>132</c:v>
                </c:pt>
                <c:pt idx="24">
                  <c:v>134</c:v>
                </c:pt>
                <c:pt idx="25">
                  <c:v>135</c:v>
                </c:pt>
                <c:pt idx="26">
                  <c:v>136</c:v>
                </c:pt>
                <c:pt idx="27">
                  <c:v>138</c:v>
                </c:pt>
                <c:pt idx="28">
                  <c:v>140</c:v>
                </c:pt>
                <c:pt idx="29">
                  <c:v>142</c:v>
                </c:pt>
                <c:pt idx="30">
                  <c:v>144</c:v>
                </c:pt>
                <c:pt idx="31">
                  <c:v>145</c:v>
                </c:pt>
                <c:pt idx="32">
                  <c:v>146</c:v>
                </c:pt>
                <c:pt idx="33">
                  <c:v>148</c:v>
                </c:pt>
                <c:pt idx="34">
                  <c:v>150</c:v>
                </c:pt>
                <c:pt idx="35">
                  <c:v>152</c:v>
                </c:pt>
                <c:pt idx="36">
                  <c:v>154</c:v>
                </c:pt>
                <c:pt idx="37">
                  <c:v>155</c:v>
                </c:pt>
                <c:pt idx="38">
                  <c:v>156</c:v>
                </c:pt>
                <c:pt idx="39">
                  <c:v>158</c:v>
                </c:pt>
                <c:pt idx="40">
                  <c:v>160</c:v>
                </c:pt>
                <c:pt idx="41">
                  <c:v>164</c:v>
                </c:pt>
                <c:pt idx="42">
                  <c:v>165</c:v>
                </c:pt>
                <c:pt idx="43">
                  <c:v>170</c:v>
                </c:pt>
                <c:pt idx="44">
                  <c:v>172</c:v>
                </c:pt>
                <c:pt idx="45">
                  <c:v>174</c:v>
                </c:pt>
                <c:pt idx="46">
                  <c:v>178</c:v>
                </c:pt>
                <c:pt idx="47">
                  <c:v>180</c:v>
                </c:pt>
                <c:pt idx="48">
                  <c:v>192</c:v>
                </c:pt>
                <c:pt idx="49">
                  <c:v>200</c:v>
                </c:pt>
                <c:pt idx="50">
                  <c:v>(blank)</c:v>
                </c:pt>
              </c:strCache>
            </c:strRef>
          </c:cat>
          <c:val>
            <c:numRef>
              <c:f>BP!$B$4:$B$55</c:f>
              <c:numCache>
                <c:formatCode>General</c:formatCode>
                <c:ptCount val="51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19</c:v>
                </c:pt>
                <c:pt idx="9">
                  <c:v>9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7</c:v>
                </c:pt>
                <c:pt idx="14">
                  <c:v>37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11</c:v>
                </c:pt>
                <c:pt idx="19">
                  <c:v>3</c:v>
                </c:pt>
                <c:pt idx="20">
                  <c:v>12</c:v>
                </c:pt>
                <c:pt idx="21">
                  <c:v>1</c:v>
                </c:pt>
                <c:pt idx="22">
                  <c:v>36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3</c:v>
                </c:pt>
                <c:pt idx="27">
                  <c:v>12</c:v>
                </c:pt>
                <c:pt idx="28">
                  <c:v>32</c:v>
                </c:pt>
                <c:pt idx="29">
                  <c:v>3</c:v>
                </c:pt>
                <c:pt idx="30">
                  <c:v>2</c:v>
                </c:pt>
                <c:pt idx="31">
                  <c:v>5</c:v>
                </c:pt>
                <c:pt idx="32">
                  <c:v>2</c:v>
                </c:pt>
                <c:pt idx="33">
                  <c:v>2</c:v>
                </c:pt>
                <c:pt idx="34">
                  <c:v>17</c:v>
                </c:pt>
                <c:pt idx="35">
                  <c:v>5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11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1</c:v>
                </c:pt>
                <c:pt idx="4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81440"/>
        <c:axId val="98783232"/>
      </c:barChart>
      <c:catAx>
        <c:axId val="98781440"/>
        <c:scaling>
          <c:orientation val="minMax"/>
        </c:scaling>
        <c:delete val="0"/>
        <c:axPos val="b"/>
        <c:majorTickMark val="out"/>
        <c:minorTickMark val="none"/>
        <c:tickLblPos val="nextTo"/>
        <c:crossAx val="98783232"/>
        <c:crosses val="autoZero"/>
        <c:auto val="1"/>
        <c:lblAlgn val="ctr"/>
        <c:lblOffset val="100"/>
        <c:noMultiLvlLbl val="0"/>
      </c:catAx>
      <c:valAx>
        <c:axId val="98783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781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[renee_heart_data_processed.xlsx]cholesterol!PivotTable3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cholesterol!$B$3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cholesterol!$A$4:$A$157</c:f>
              <c:strCache>
                <c:ptCount val="153"/>
                <c:pt idx="0">
                  <c:v>126</c:v>
                </c:pt>
                <c:pt idx="1">
                  <c:v>131</c:v>
                </c:pt>
                <c:pt idx="2">
                  <c:v>141</c:v>
                </c:pt>
                <c:pt idx="3">
                  <c:v>149</c:v>
                </c:pt>
                <c:pt idx="4">
                  <c:v>157</c:v>
                </c:pt>
                <c:pt idx="5">
                  <c:v>160</c:v>
                </c:pt>
                <c:pt idx="6">
                  <c:v>164</c:v>
                </c:pt>
                <c:pt idx="7">
                  <c:v>166</c:v>
                </c:pt>
                <c:pt idx="8">
                  <c:v>167</c:v>
                </c:pt>
                <c:pt idx="9">
                  <c:v>168</c:v>
                </c:pt>
                <c:pt idx="10">
                  <c:v>169</c:v>
                </c:pt>
                <c:pt idx="11">
                  <c:v>172</c:v>
                </c:pt>
                <c:pt idx="12">
                  <c:v>174</c:v>
                </c:pt>
                <c:pt idx="13">
                  <c:v>175</c:v>
                </c:pt>
                <c:pt idx="14">
                  <c:v>176</c:v>
                </c:pt>
                <c:pt idx="15">
                  <c:v>177</c:v>
                </c:pt>
                <c:pt idx="16">
                  <c:v>178</c:v>
                </c:pt>
                <c:pt idx="17">
                  <c:v>180</c:v>
                </c:pt>
                <c:pt idx="18">
                  <c:v>182</c:v>
                </c:pt>
                <c:pt idx="19">
                  <c:v>183</c:v>
                </c:pt>
                <c:pt idx="20">
                  <c:v>184</c:v>
                </c:pt>
                <c:pt idx="21">
                  <c:v>185</c:v>
                </c:pt>
                <c:pt idx="22">
                  <c:v>186</c:v>
                </c:pt>
                <c:pt idx="23">
                  <c:v>187</c:v>
                </c:pt>
                <c:pt idx="24">
                  <c:v>188</c:v>
                </c:pt>
                <c:pt idx="25">
                  <c:v>192</c:v>
                </c:pt>
                <c:pt idx="26">
                  <c:v>193</c:v>
                </c:pt>
                <c:pt idx="27">
                  <c:v>195</c:v>
                </c:pt>
                <c:pt idx="28">
                  <c:v>196</c:v>
                </c:pt>
                <c:pt idx="29">
                  <c:v>197</c:v>
                </c:pt>
                <c:pt idx="30">
                  <c:v>198</c:v>
                </c:pt>
                <c:pt idx="31">
                  <c:v>199</c:v>
                </c:pt>
                <c:pt idx="32">
                  <c:v>200</c:v>
                </c:pt>
                <c:pt idx="33">
                  <c:v>201</c:v>
                </c:pt>
                <c:pt idx="34">
                  <c:v>203</c:v>
                </c:pt>
                <c:pt idx="35">
                  <c:v>204</c:v>
                </c:pt>
                <c:pt idx="36">
                  <c:v>205</c:v>
                </c:pt>
                <c:pt idx="37">
                  <c:v>206</c:v>
                </c:pt>
                <c:pt idx="38">
                  <c:v>207</c:v>
                </c:pt>
                <c:pt idx="39">
                  <c:v>208</c:v>
                </c:pt>
                <c:pt idx="40">
                  <c:v>209</c:v>
                </c:pt>
                <c:pt idx="41">
                  <c:v>210</c:v>
                </c:pt>
                <c:pt idx="42">
                  <c:v>211</c:v>
                </c:pt>
                <c:pt idx="43">
                  <c:v>212</c:v>
                </c:pt>
                <c:pt idx="44">
                  <c:v>213</c:v>
                </c:pt>
                <c:pt idx="45">
                  <c:v>214</c:v>
                </c:pt>
                <c:pt idx="46">
                  <c:v>215</c:v>
                </c:pt>
                <c:pt idx="47">
                  <c:v>216</c:v>
                </c:pt>
                <c:pt idx="48">
                  <c:v>217</c:v>
                </c:pt>
                <c:pt idx="49">
                  <c:v>218</c:v>
                </c:pt>
                <c:pt idx="50">
                  <c:v>219</c:v>
                </c:pt>
                <c:pt idx="51">
                  <c:v>220</c:v>
                </c:pt>
                <c:pt idx="52">
                  <c:v>221</c:v>
                </c:pt>
                <c:pt idx="53">
                  <c:v>222</c:v>
                </c:pt>
                <c:pt idx="54">
                  <c:v>223</c:v>
                </c:pt>
                <c:pt idx="55">
                  <c:v>224</c:v>
                </c:pt>
                <c:pt idx="56">
                  <c:v>225</c:v>
                </c:pt>
                <c:pt idx="57">
                  <c:v>226</c:v>
                </c:pt>
                <c:pt idx="58">
                  <c:v>227</c:v>
                </c:pt>
                <c:pt idx="59">
                  <c:v>228</c:v>
                </c:pt>
                <c:pt idx="60">
                  <c:v>229</c:v>
                </c:pt>
                <c:pt idx="61">
                  <c:v>230</c:v>
                </c:pt>
                <c:pt idx="62">
                  <c:v>231</c:v>
                </c:pt>
                <c:pt idx="63">
                  <c:v>232</c:v>
                </c:pt>
                <c:pt idx="64">
                  <c:v>233</c:v>
                </c:pt>
                <c:pt idx="65">
                  <c:v>234</c:v>
                </c:pt>
                <c:pt idx="66">
                  <c:v>235</c:v>
                </c:pt>
                <c:pt idx="67">
                  <c:v>236</c:v>
                </c:pt>
                <c:pt idx="68">
                  <c:v>237</c:v>
                </c:pt>
                <c:pt idx="69">
                  <c:v>239</c:v>
                </c:pt>
                <c:pt idx="70">
                  <c:v>240</c:v>
                </c:pt>
                <c:pt idx="71">
                  <c:v>241</c:v>
                </c:pt>
                <c:pt idx="72">
                  <c:v>242</c:v>
                </c:pt>
                <c:pt idx="73">
                  <c:v>243</c:v>
                </c:pt>
                <c:pt idx="74">
                  <c:v>244</c:v>
                </c:pt>
                <c:pt idx="75">
                  <c:v>245</c:v>
                </c:pt>
                <c:pt idx="76">
                  <c:v>246</c:v>
                </c:pt>
                <c:pt idx="77">
                  <c:v>247</c:v>
                </c:pt>
                <c:pt idx="78">
                  <c:v>248</c:v>
                </c:pt>
                <c:pt idx="79">
                  <c:v>249</c:v>
                </c:pt>
                <c:pt idx="80">
                  <c:v>250</c:v>
                </c:pt>
                <c:pt idx="81">
                  <c:v>252</c:v>
                </c:pt>
                <c:pt idx="82">
                  <c:v>253</c:v>
                </c:pt>
                <c:pt idx="83">
                  <c:v>254</c:v>
                </c:pt>
                <c:pt idx="84">
                  <c:v>255</c:v>
                </c:pt>
                <c:pt idx="85">
                  <c:v>256</c:v>
                </c:pt>
                <c:pt idx="86">
                  <c:v>257</c:v>
                </c:pt>
                <c:pt idx="87">
                  <c:v>258</c:v>
                </c:pt>
                <c:pt idx="88">
                  <c:v>259</c:v>
                </c:pt>
                <c:pt idx="89">
                  <c:v>260</c:v>
                </c:pt>
                <c:pt idx="90">
                  <c:v>261</c:v>
                </c:pt>
                <c:pt idx="91">
                  <c:v>262</c:v>
                </c:pt>
                <c:pt idx="92">
                  <c:v>263</c:v>
                </c:pt>
                <c:pt idx="93">
                  <c:v>264</c:v>
                </c:pt>
                <c:pt idx="94">
                  <c:v>265</c:v>
                </c:pt>
                <c:pt idx="95">
                  <c:v>266</c:v>
                </c:pt>
                <c:pt idx="96">
                  <c:v>267</c:v>
                </c:pt>
                <c:pt idx="97">
                  <c:v>268</c:v>
                </c:pt>
                <c:pt idx="98">
                  <c:v>269</c:v>
                </c:pt>
                <c:pt idx="99">
                  <c:v>270</c:v>
                </c:pt>
                <c:pt idx="100">
                  <c:v>271</c:v>
                </c:pt>
                <c:pt idx="101">
                  <c:v>273</c:v>
                </c:pt>
                <c:pt idx="102">
                  <c:v>274</c:v>
                </c:pt>
                <c:pt idx="103">
                  <c:v>275</c:v>
                </c:pt>
                <c:pt idx="104">
                  <c:v>276</c:v>
                </c:pt>
                <c:pt idx="105">
                  <c:v>277</c:v>
                </c:pt>
                <c:pt idx="106">
                  <c:v>278</c:v>
                </c:pt>
                <c:pt idx="107">
                  <c:v>281</c:v>
                </c:pt>
                <c:pt idx="108">
                  <c:v>282</c:v>
                </c:pt>
                <c:pt idx="109">
                  <c:v>283</c:v>
                </c:pt>
                <c:pt idx="110">
                  <c:v>284</c:v>
                </c:pt>
                <c:pt idx="111">
                  <c:v>286</c:v>
                </c:pt>
                <c:pt idx="112">
                  <c:v>288</c:v>
                </c:pt>
                <c:pt idx="113">
                  <c:v>289</c:v>
                </c:pt>
                <c:pt idx="114">
                  <c:v>290</c:v>
                </c:pt>
                <c:pt idx="115">
                  <c:v>293</c:v>
                </c:pt>
                <c:pt idx="116">
                  <c:v>294</c:v>
                </c:pt>
                <c:pt idx="117">
                  <c:v>295</c:v>
                </c:pt>
                <c:pt idx="118">
                  <c:v>298</c:v>
                </c:pt>
                <c:pt idx="119">
                  <c:v>299</c:v>
                </c:pt>
                <c:pt idx="120">
                  <c:v>300</c:v>
                </c:pt>
                <c:pt idx="121">
                  <c:v>302</c:v>
                </c:pt>
                <c:pt idx="122">
                  <c:v>303</c:v>
                </c:pt>
                <c:pt idx="123">
                  <c:v>304</c:v>
                </c:pt>
                <c:pt idx="124">
                  <c:v>305</c:v>
                </c:pt>
                <c:pt idx="125">
                  <c:v>306</c:v>
                </c:pt>
                <c:pt idx="126">
                  <c:v>307</c:v>
                </c:pt>
                <c:pt idx="127">
                  <c:v>308</c:v>
                </c:pt>
                <c:pt idx="128">
                  <c:v>309</c:v>
                </c:pt>
                <c:pt idx="129">
                  <c:v>311</c:v>
                </c:pt>
                <c:pt idx="130">
                  <c:v>313</c:v>
                </c:pt>
                <c:pt idx="131">
                  <c:v>315</c:v>
                </c:pt>
                <c:pt idx="132">
                  <c:v>318</c:v>
                </c:pt>
                <c:pt idx="133">
                  <c:v>319</c:v>
                </c:pt>
                <c:pt idx="134">
                  <c:v>321</c:v>
                </c:pt>
                <c:pt idx="135">
                  <c:v>322</c:v>
                </c:pt>
                <c:pt idx="136">
                  <c:v>325</c:v>
                </c:pt>
                <c:pt idx="137">
                  <c:v>326</c:v>
                </c:pt>
                <c:pt idx="138">
                  <c:v>327</c:v>
                </c:pt>
                <c:pt idx="139">
                  <c:v>330</c:v>
                </c:pt>
                <c:pt idx="140">
                  <c:v>335</c:v>
                </c:pt>
                <c:pt idx="141">
                  <c:v>340</c:v>
                </c:pt>
                <c:pt idx="142">
                  <c:v>341</c:v>
                </c:pt>
                <c:pt idx="143">
                  <c:v>342</c:v>
                </c:pt>
                <c:pt idx="144">
                  <c:v>353</c:v>
                </c:pt>
                <c:pt idx="145">
                  <c:v>354</c:v>
                </c:pt>
                <c:pt idx="146">
                  <c:v>360</c:v>
                </c:pt>
                <c:pt idx="147">
                  <c:v>394</c:v>
                </c:pt>
                <c:pt idx="148">
                  <c:v>407</c:v>
                </c:pt>
                <c:pt idx="149">
                  <c:v>409</c:v>
                </c:pt>
                <c:pt idx="150">
                  <c:v>417</c:v>
                </c:pt>
                <c:pt idx="151">
                  <c:v>564</c:v>
                </c:pt>
                <c:pt idx="152">
                  <c:v>(blank)</c:v>
                </c:pt>
              </c:strCache>
            </c:strRef>
          </c:cat>
          <c:val>
            <c:numRef>
              <c:f>cholesterol!$B$4:$B$157</c:f>
              <c:numCache>
                <c:formatCode>General</c:formatCode>
                <c:ptCount val="1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1</c:v>
                </c:pt>
                <c:pt idx="28">
                  <c:v>2</c:v>
                </c:pt>
                <c:pt idx="29">
                  <c:v>6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3</c:v>
                </c:pt>
                <c:pt idx="34">
                  <c:v>3</c:v>
                </c:pt>
                <c:pt idx="35">
                  <c:v>6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4</c:v>
                </c:pt>
                <c:pt idx="43">
                  <c:v>5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2</c:v>
                </c:pt>
                <c:pt idx="53">
                  <c:v>2</c:v>
                </c:pt>
                <c:pt idx="54">
                  <c:v>3</c:v>
                </c:pt>
                <c:pt idx="55">
                  <c:v>1</c:v>
                </c:pt>
                <c:pt idx="56">
                  <c:v>2</c:v>
                </c:pt>
                <c:pt idx="57">
                  <c:v>4</c:v>
                </c:pt>
                <c:pt idx="58">
                  <c:v>2</c:v>
                </c:pt>
                <c:pt idx="59">
                  <c:v>2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2</c:v>
                </c:pt>
                <c:pt idx="64">
                  <c:v>4</c:v>
                </c:pt>
                <c:pt idx="65">
                  <c:v>6</c:v>
                </c:pt>
                <c:pt idx="66">
                  <c:v>2</c:v>
                </c:pt>
                <c:pt idx="67">
                  <c:v>3</c:v>
                </c:pt>
                <c:pt idx="68">
                  <c:v>1</c:v>
                </c:pt>
                <c:pt idx="69">
                  <c:v>4</c:v>
                </c:pt>
                <c:pt idx="70">
                  <c:v>4</c:v>
                </c:pt>
                <c:pt idx="71">
                  <c:v>1</c:v>
                </c:pt>
                <c:pt idx="72">
                  <c:v>1</c:v>
                </c:pt>
                <c:pt idx="73">
                  <c:v>4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2</c:v>
                </c:pt>
                <c:pt idx="78">
                  <c:v>2</c:v>
                </c:pt>
                <c:pt idx="79">
                  <c:v>3</c:v>
                </c:pt>
                <c:pt idx="80">
                  <c:v>3</c:v>
                </c:pt>
                <c:pt idx="81">
                  <c:v>1</c:v>
                </c:pt>
                <c:pt idx="82">
                  <c:v>2</c:v>
                </c:pt>
                <c:pt idx="83">
                  <c:v>5</c:v>
                </c:pt>
                <c:pt idx="84">
                  <c:v>2</c:v>
                </c:pt>
                <c:pt idx="85">
                  <c:v>3</c:v>
                </c:pt>
                <c:pt idx="86">
                  <c:v>1</c:v>
                </c:pt>
                <c:pt idx="87">
                  <c:v>3</c:v>
                </c:pt>
                <c:pt idx="88">
                  <c:v>1</c:v>
                </c:pt>
                <c:pt idx="89">
                  <c:v>2</c:v>
                </c:pt>
                <c:pt idx="90">
                  <c:v>2</c:v>
                </c:pt>
                <c:pt idx="91">
                  <c:v>1</c:v>
                </c:pt>
                <c:pt idx="92">
                  <c:v>3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5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2</c:v>
                </c:pt>
                <c:pt idx="104">
                  <c:v>1</c:v>
                </c:pt>
                <c:pt idx="105">
                  <c:v>2</c:v>
                </c:pt>
                <c:pt idx="106">
                  <c:v>1</c:v>
                </c:pt>
                <c:pt idx="107">
                  <c:v>1</c:v>
                </c:pt>
                <c:pt idx="108">
                  <c:v>4</c:v>
                </c:pt>
                <c:pt idx="109">
                  <c:v>3</c:v>
                </c:pt>
                <c:pt idx="110">
                  <c:v>1</c:v>
                </c:pt>
                <c:pt idx="111">
                  <c:v>2</c:v>
                </c:pt>
                <c:pt idx="112">
                  <c:v>3</c:v>
                </c:pt>
                <c:pt idx="113">
                  <c:v>2</c:v>
                </c:pt>
                <c:pt idx="114">
                  <c:v>1</c:v>
                </c:pt>
                <c:pt idx="115">
                  <c:v>1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2</c:v>
                </c:pt>
                <c:pt idx="124">
                  <c:v>2</c:v>
                </c:pt>
                <c:pt idx="125">
                  <c:v>1</c:v>
                </c:pt>
                <c:pt idx="126">
                  <c:v>1</c:v>
                </c:pt>
                <c:pt idx="127">
                  <c:v>2</c:v>
                </c:pt>
                <c:pt idx="128">
                  <c:v>3</c:v>
                </c:pt>
                <c:pt idx="129">
                  <c:v>1</c:v>
                </c:pt>
                <c:pt idx="130">
                  <c:v>1</c:v>
                </c:pt>
                <c:pt idx="131">
                  <c:v>2</c:v>
                </c:pt>
                <c:pt idx="132">
                  <c:v>2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2</c:v>
                </c:pt>
                <c:pt idx="137">
                  <c:v>1</c:v>
                </c:pt>
                <c:pt idx="138">
                  <c:v>1</c:v>
                </c:pt>
                <c:pt idx="139">
                  <c:v>2</c:v>
                </c:pt>
                <c:pt idx="140">
                  <c:v>2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619392"/>
        <c:axId val="162620928"/>
      </c:barChart>
      <c:catAx>
        <c:axId val="162619392"/>
        <c:scaling>
          <c:orientation val="minMax"/>
        </c:scaling>
        <c:delete val="0"/>
        <c:axPos val="b"/>
        <c:majorTickMark val="out"/>
        <c:minorTickMark val="none"/>
        <c:tickLblPos val="nextTo"/>
        <c:crossAx val="162620928"/>
        <c:crosses val="autoZero"/>
        <c:auto val="1"/>
        <c:lblAlgn val="ctr"/>
        <c:lblOffset val="100"/>
        <c:noMultiLvlLbl val="0"/>
      </c:catAx>
      <c:valAx>
        <c:axId val="162620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619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[renee_heart_data_processed.xlsx]heart rate!PivotTable4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'heart rate'!$B$3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'heart rate'!$A$4:$A$96</c:f>
              <c:strCache>
                <c:ptCount val="92"/>
                <c:pt idx="0">
                  <c:v>71</c:v>
                </c:pt>
                <c:pt idx="1">
                  <c:v>88</c:v>
                </c:pt>
                <c:pt idx="2">
                  <c:v>90</c:v>
                </c:pt>
                <c:pt idx="3">
                  <c:v>95</c:v>
                </c:pt>
                <c:pt idx="4">
                  <c:v>96</c:v>
                </c:pt>
                <c:pt idx="5">
                  <c:v>97</c:v>
                </c:pt>
                <c:pt idx="6">
                  <c:v>99</c:v>
                </c:pt>
                <c:pt idx="7">
                  <c:v>103</c:v>
                </c:pt>
                <c:pt idx="8">
                  <c:v>105</c:v>
                </c:pt>
                <c:pt idx="9">
                  <c:v>106</c:v>
                </c:pt>
                <c:pt idx="10">
                  <c:v>108</c:v>
                </c:pt>
                <c:pt idx="11">
                  <c:v>109</c:v>
                </c:pt>
                <c:pt idx="12">
                  <c:v>111</c:v>
                </c:pt>
                <c:pt idx="13">
                  <c:v>112</c:v>
                </c:pt>
                <c:pt idx="14">
                  <c:v>113</c:v>
                </c:pt>
                <c:pt idx="15">
                  <c:v>114</c:v>
                </c:pt>
                <c:pt idx="16">
                  <c:v>115</c:v>
                </c:pt>
                <c:pt idx="17">
                  <c:v>116</c:v>
                </c:pt>
                <c:pt idx="18">
                  <c:v>117</c:v>
                </c:pt>
                <c:pt idx="19">
                  <c:v>118</c:v>
                </c:pt>
                <c:pt idx="20">
                  <c:v>120</c:v>
                </c:pt>
                <c:pt idx="21">
                  <c:v>121</c:v>
                </c:pt>
                <c:pt idx="22">
                  <c:v>122</c:v>
                </c:pt>
                <c:pt idx="23">
                  <c:v>123</c:v>
                </c:pt>
                <c:pt idx="24">
                  <c:v>124</c:v>
                </c:pt>
                <c:pt idx="25">
                  <c:v>125</c:v>
                </c:pt>
                <c:pt idx="26">
                  <c:v>126</c:v>
                </c:pt>
                <c:pt idx="27">
                  <c:v>127</c:v>
                </c:pt>
                <c:pt idx="28">
                  <c:v>128</c:v>
                </c:pt>
                <c:pt idx="29">
                  <c:v>129</c:v>
                </c:pt>
                <c:pt idx="30">
                  <c:v>130</c:v>
                </c:pt>
                <c:pt idx="31">
                  <c:v>131</c:v>
                </c:pt>
                <c:pt idx="32">
                  <c:v>132</c:v>
                </c:pt>
                <c:pt idx="33">
                  <c:v>133</c:v>
                </c:pt>
                <c:pt idx="34">
                  <c:v>134</c:v>
                </c:pt>
                <c:pt idx="35">
                  <c:v>136</c:v>
                </c:pt>
                <c:pt idx="36">
                  <c:v>137</c:v>
                </c:pt>
                <c:pt idx="37">
                  <c:v>138</c:v>
                </c:pt>
                <c:pt idx="38">
                  <c:v>139</c:v>
                </c:pt>
                <c:pt idx="39">
                  <c:v>140</c:v>
                </c:pt>
                <c:pt idx="40">
                  <c:v>141</c:v>
                </c:pt>
                <c:pt idx="41">
                  <c:v>142</c:v>
                </c:pt>
                <c:pt idx="42">
                  <c:v>143</c:v>
                </c:pt>
                <c:pt idx="43">
                  <c:v>144</c:v>
                </c:pt>
                <c:pt idx="44">
                  <c:v>145</c:v>
                </c:pt>
                <c:pt idx="45">
                  <c:v>146</c:v>
                </c:pt>
                <c:pt idx="46">
                  <c:v>147</c:v>
                </c:pt>
                <c:pt idx="47">
                  <c:v>148</c:v>
                </c:pt>
                <c:pt idx="48">
                  <c:v>149</c:v>
                </c:pt>
                <c:pt idx="49">
                  <c:v>150</c:v>
                </c:pt>
                <c:pt idx="50">
                  <c:v>151</c:v>
                </c:pt>
                <c:pt idx="51">
                  <c:v>152</c:v>
                </c:pt>
                <c:pt idx="52">
                  <c:v>153</c:v>
                </c:pt>
                <c:pt idx="53">
                  <c:v>154</c:v>
                </c:pt>
                <c:pt idx="54">
                  <c:v>155</c:v>
                </c:pt>
                <c:pt idx="55">
                  <c:v>156</c:v>
                </c:pt>
                <c:pt idx="56">
                  <c:v>157</c:v>
                </c:pt>
                <c:pt idx="57">
                  <c:v>158</c:v>
                </c:pt>
                <c:pt idx="58">
                  <c:v>159</c:v>
                </c:pt>
                <c:pt idx="59">
                  <c:v>160</c:v>
                </c:pt>
                <c:pt idx="60">
                  <c:v>161</c:v>
                </c:pt>
                <c:pt idx="61">
                  <c:v>162</c:v>
                </c:pt>
                <c:pt idx="62">
                  <c:v>163</c:v>
                </c:pt>
                <c:pt idx="63">
                  <c:v>164</c:v>
                </c:pt>
                <c:pt idx="64">
                  <c:v>165</c:v>
                </c:pt>
                <c:pt idx="65">
                  <c:v>166</c:v>
                </c:pt>
                <c:pt idx="66">
                  <c:v>167</c:v>
                </c:pt>
                <c:pt idx="67">
                  <c:v>168</c:v>
                </c:pt>
                <c:pt idx="68">
                  <c:v>169</c:v>
                </c:pt>
                <c:pt idx="69">
                  <c:v>170</c:v>
                </c:pt>
                <c:pt idx="70">
                  <c:v>171</c:v>
                </c:pt>
                <c:pt idx="71">
                  <c:v>172</c:v>
                </c:pt>
                <c:pt idx="72">
                  <c:v>173</c:v>
                </c:pt>
                <c:pt idx="73">
                  <c:v>174</c:v>
                </c:pt>
                <c:pt idx="74">
                  <c:v>175</c:v>
                </c:pt>
                <c:pt idx="75">
                  <c:v>177</c:v>
                </c:pt>
                <c:pt idx="76">
                  <c:v>178</c:v>
                </c:pt>
                <c:pt idx="77">
                  <c:v>179</c:v>
                </c:pt>
                <c:pt idx="78">
                  <c:v>180</c:v>
                </c:pt>
                <c:pt idx="79">
                  <c:v>181</c:v>
                </c:pt>
                <c:pt idx="80">
                  <c:v>182</c:v>
                </c:pt>
                <c:pt idx="81">
                  <c:v>184</c:v>
                </c:pt>
                <c:pt idx="82">
                  <c:v>185</c:v>
                </c:pt>
                <c:pt idx="83">
                  <c:v>186</c:v>
                </c:pt>
                <c:pt idx="84">
                  <c:v>187</c:v>
                </c:pt>
                <c:pt idx="85">
                  <c:v>188</c:v>
                </c:pt>
                <c:pt idx="86">
                  <c:v>190</c:v>
                </c:pt>
                <c:pt idx="87">
                  <c:v>192</c:v>
                </c:pt>
                <c:pt idx="88">
                  <c:v>194</c:v>
                </c:pt>
                <c:pt idx="89">
                  <c:v>195</c:v>
                </c:pt>
                <c:pt idx="90">
                  <c:v>202</c:v>
                </c:pt>
                <c:pt idx="91">
                  <c:v>(blank)</c:v>
                </c:pt>
              </c:strCache>
            </c:strRef>
          </c:cat>
          <c:val>
            <c:numRef>
              <c:f>'heart rate'!$B$4:$B$96</c:f>
              <c:numCache>
                <c:formatCode>General</c:formatCode>
                <c:ptCount val="9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>
                  <c:v>7</c:v>
                </c:pt>
                <c:pt idx="26">
                  <c:v>4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4</c:v>
                </c:pt>
                <c:pt idx="31">
                  <c:v>4</c:v>
                </c:pt>
                <c:pt idx="32">
                  <c:v>7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3</c:v>
                </c:pt>
                <c:pt idx="38">
                  <c:v>2</c:v>
                </c:pt>
                <c:pt idx="39">
                  <c:v>6</c:v>
                </c:pt>
                <c:pt idx="40">
                  <c:v>3</c:v>
                </c:pt>
                <c:pt idx="41">
                  <c:v>6</c:v>
                </c:pt>
                <c:pt idx="42">
                  <c:v>7</c:v>
                </c:pt>
                <c:pt idx="43">
                  <c:v>7</c:v>
                </c:pt>
                <c:pt idx="44">
                  <c:v>4</c:v>
                </c:pt>
                <c:pt idx="45">
                  <c:v>4</c:v>
                </c:pt>
                <c:pt idx="46">
                  <c:v>5</c:v>
                </c:pt>
                <c:pt idx="47">
                  <c:v>3</c:v>
                </c:pt>
                <c:pt idx="48">
                  <c:v>2</c:v>
                </c:pt>
                <c:pt idx="49">
                  <c:v>7</c:v>
                </c:pt>
                <c:pt idx="50">
                  <c:v>4</c:v>
                </c:pt>
                <c:pt idx="51">
                  <c:v>8</c:v>
                </c:pt>
                <c:pt idx="52">
                  <c:v>3</c:v>
                </c:pt>
                <c:pt idx="53">
                  <c:v>5</c:v>
                </c:pt>
                <c:pt idx="54">
                  <c:v>4</c:v>
                </c:pt>
                <c:pt idx="55">
                  <c:v>6</c:v>
                </c:pt>
                <c:pt idx="56">
                  <c:v>5</c:v>
                </c:pt>
                <c:pt idx="57">
                  <c:v>6</c:v>
                </c:pt>
                <c:pt idx="58">
                  <c:v>4</c:v>
                </c:pt>
                <c:pt idx="59">
                  <c:v>9</c:v>
                </c:pt>
                <c:pt idx="60">
                  <c:v>6</c:v>
                </c:pt>
                <c:pt idx="61">
                  <c:v>11</c:v>
                </c:pt>
                <c:pt idx="62">
                  <c:v>9</c:v>
                </c:pt>
                <c:pt idx="63">
                  <c:v>2</c:v>
                </c:pt>
                <c:pt idx="64">
                  <c:v>5</c:v>
                </c:pt>
                <c:pt idx="65">
                  <c:v>3</c:v>
                </c:pt>
                <c:pt idx="66">
                  <c:v>1</c:v>
                </c:pt>
                <c:pt idx="67">
                  <c:v>5</c:v>
                </c:pt>
                <c:pt idx="68">
                  <c:v>6</c:v>
                </c:pt>
                <c:pt idx="69">
                  <c:v>5</c:v>
                </c:pt>
                <c:pt idx="70">
                  <c:v>4</c:v>
                </c:pt>
                <c:pt idx="71">
                  <c:v>7</c:v>
                </c:pt>
                <c:pt idx="72">
                  <c:v>7</c:v>
                </c:pt>
                <c:pt idx="73">
                  <c:v>5</c:v>
                </c:pt>
                <c:pt idx="74">
                  <c:v>3</c:v>
                </c:pt>
                <c:pt idx="75">
                  <c:v>1</c:v>
                </c:pt>
                <c:pt idx="76">
                  <c:v>5</c:v>
                </c:pt>
                <c:pt idx="77">
                  <c:v>5</c:v>
                </c:pt>
                <c:pt idx="78">
                  <c:v>2</c:v>
                </c:pt>
                <c:pt idx="79">
                  <c:v>2</c:v>
                </c:pt>
                <c:pt idx="80">
                  <c:v>5</c:v>
                </c:pt>
                <c:pt idx="81">
                  <c:v>1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737728"/>
        <c:axId val="95739264"/>
      </c:barChart>
      <c:catAx>
        <c:axId val="9573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95739264"/>
        <c:crosses val="autoZero"/>
        <c:auto val="1"/>
        <c:lblAlgn val="ctr"/>
        <c:lblOffset val="100"/>
        <c:noMultiLvlLbl val="0"/>
      </c:catAx>
      <c:valAx>
        <c:axId val="95739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737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[renee_heart_data_processed.xlsx]slope!PivotTable5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slope!$B$3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slope!$A$4:$A$45</c:f>
              <c:strCach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</c:v>
                </c:pt>
                <c:pt idx="22">
                  <c:v>2.3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2.8</c:v>
                </c:pt>
                <c:pt idx="27">
                  <c:v>2.9</c:v>
                </c:pt>
                <c:pt idx="28">
                  <c:v>3</c:v>
                </c:pt>
                <c:pt idx="29">
                  <c:v>3.1</c:v>
                </c:pt>
                <c:pt idx="30">
                  <c:v>3.2</c:v>
                </c:pt>
                <c:pt idx="31">
                  <c:v>3.4</c:v>
                </c:pt>
                <c:pt idx="32">
                  <c:v>3.5</c:v>
                </c:pt>
                <c:pt idx="33">
                  <c:v>3.6</c:v>
                </c:pt>
                <c:pt idx="34">
                  <c:v>3.8</c:v>
                </c:pt>
                <c:pt idx="35">
                  <c:v>4</c:v>
                </c:pt>
                <c:pt idx="36">
                  <c:v>4.2</c:v>
                </c:pt>
                <c:pt idx="37">
                  <c:v>4.4</c:v>
                </c:pt>
                <c:pt idx="38">
                  <c:v>5.6</c:v>
                </c:pt>
                <c:pt idx="39">
                  <c:v>6.2</c:v>
                </c:pt>
                <c:pt idx="40">
                  <c:v>(blank)</c:v>
                </c:pt>
              </c:strCache>
            </c:strRef>
          </c:cat>
          <c:val>
            <c:numRef>
              <c:f>slope!$B$4:$B$45</c:f>
              <c:numCache>
                <c:formatCode>General</c:formatCode>
                <c:ptCount val="41"/>
                <c:pt idx="0">
                  <c:v>99</c:v>
                </c:pt>
                <c:pt idx="1">
                  <c:v>7</c:v>
                </c:pt>
                <c:pt idx="2">
                  <c:v>12</c:v>
                </c:pt>
                <c:pt idx="3">
                  <c:v>3</c:v>
                </c:pt>
                <c:pt idx="4">
                  <c:v>9</c:v>
                </c:pt>
                <c:pt idx="5">
                  <c:v>5</c:v>
                </c:pt>
                <c:pt idx="6">
                  <c:v>14</c:v>
                </c:pt>
                <c:pt idx="7">
                  <c:v>1</c:v>
                </c:pt>
                <c:pt idx="8">
                  <c:v>13</c:v>
                </c:pt>
                <c:pt idx="9">
                  <c:v>3</c:v>
                </c:pt>
                <c:pt idx="10">
                  <c:v>14</c:v>
                </c:pt>
                <c:pt idx="11">
                  <c:v>2</c:v>
                </c:pt>
                <c:pt idx="12">
                  <c:v>17</c:v>
                </c:pt>
                <c:pt idx="13">
                  <c:v>1</c:v>
                </c:pt>
                <c:pt idx="14">
                  <c:v>13</c:v>
                </c:pt>
                <c:pt idx="15">
                  <c:v>5</c:v>
                </c:pt>
                <c:pt idx="16">
                  <c:v>11</c:v>
                </c:pt>
                <c:pt idx="17">
                  <c:v>10</c:v>
                </c:pt>
                <c:pt idx="18">
                  <c:v>5</c:v>
                </c:pt>
                <c:pt idx="19">
                  <c:v>9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  <c:pt idx="26">
                  <c:v>6</c:v>
                </c:pt>
                <c:pt idx="27">
                  <c:v>1</c:v>
                </c:pt>
                <c:pt idx="28">
                  <c:v>5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4</c:v>
                </c:pt>
                <c:pt idx="34">
                  <c:v>1</c:v>
                </c:pt>
                <c:pt idx="35">
                  <c:v>3</c:v>
                </c:pt>
                <c:pt idx="36">
                  <c:v>2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666176"/>
        <c:axId val="163680256"/>
      </c:barChart>
      <c:catAx>
        <c:axId val="1636661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3680256"/>
        <c:crosses val="autoZero"/>
        <c:auto val="1"/>
        <c:lblAlgn val="ctr"/>
        <c:lblOffset val="100"/>
        <c:noMultiLvlLbl val="0"/>
      </c:catAx>
      <c:valAx>
        <c:axId val="16368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666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percentages!$O$1</c:f>
              <c:strCache>
                <c:ptCount val="1"/>
                <c:pt idx="0">
                  <c:v>count</c:v>
                </c:pt>
              </c:strCache>
            </c:strRef>
          </c:tx>
          <c:invertIfNegative val="0"/>
          <c:cat>
            <c:numRef>
              <c:f>percentages!$N$2:$N$11</c:f>
              <c:numCache>
                <c:formatCode>General</c:formatCode>
                <c:ptCount val="10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200</c:v>
                </c:pt>
              </c:numCache>
            </c:numRef>
          </c:cat>
          <c:val>
            <c:numRef>
              <c:f>percentages!$O$2:$O$11</c:f>
              <c:numCache>
                <c:formatCode>General</c:formatCode>
                <c:ptCount val="10"/>
                <c:pt idx="0">
                  <c:v>6</c:v>
                </c:pt>
                <c:pt idx="1">
                  <c:v>33</c:v>
                </c:pt>
                <c:pt idx="2">
                  <c:v>58</c:v>
                </c:pt>
                <c:pt idx="3">
                  <c:v>74</c:v>
                </c:pt>
                <c:pt idx="4">
                  <c:v>66</c:v>
                </c:pt>
                <c:pt idx="5">
                  <c:v>31</c:v>
                </c:pt>
                <c:pt idx="6">
                  <c:v>20</c:v>
                </c:pt>
                <c:pt idx="7">
                  <c:v>6</c:v>
                </c:pt>
                <c:pt idx="8">
                  <c:v>7</c:v>
                </c:pt>
                <c:pt idx="9">
                  <c:v>2</c:v>
                </c:pt>
              </c:numCache>
            </c:numRef>
          </c:val>
        </c:ser>
        <c:ser>
          <c:idx val="2"/>
          <c:order val="1"/>
          <c:tx>
            <c:strRef>
              <c:f>percentages!$P$1</c:f>
              <c:strCache>
                <c:ptCount val="1"/>
                <c:pt idx="0">
                  <c:v>count w heart disease</c:v>
                </c:pt>
              </c:strCache>
            </c:strRef>
          </c:tx>
          <c:invertIfNegative val="0"/>
          <c:cat>
            <c:numRef>
              <c:f>percentages!$N$2:$N$11</c:f>
              <c:numCache>
                <c:formatCode>General</c:formatCode>
                <c:ptCount val="10"/>
                <c:pt idx="0">
                  <c:v>100</c:v>
                </c:pt>
                <c:pt idx="1">
                  <c:v>110</c:v>
                </c:pt>
                <c:pt idx="2">
                  <c:v>120</c:v>
                </c:pt>
                <c:pt idx="3">
                  <c:v>130</c:v>
                </c:pt>
                <c:pt idx="4">
                  <c:v>140</c:v>
                </c:pt>
                <c:pt idx="5">
                  <c:v>150</c:v>
                </c:pt>
                <c:pt idx="6">
                  <c:v>160</c:v>
                </c:pt>
                <c:pt idx="7">
                  <c:v>170</c:v>
                </c:pt>
                <c:pt idx="8">
                  <c:v>180</c:v>
                </c:pt>
                <c:pt idx="9">
                  <c:v>200</c:v>
                </c:pt>
              </c:numCache>
            </c:numRef>
          </c:cat>
          <c:val>
            <c:numRef>
              <c:f>percentages!$P$2:$P$11</c:f>
              <c:numCache>
                <c:formatCode>General</c:formatCode>
                <c:ptCount val="10"/>
                <c:pt idx="0">
                  <c:v>2</c:v>
                </c:pt>
                <c:pt idx="1">
                  <c:v>13</c:v>
                </c:pt>
                <c:pt idx="2">
                  <c:v>22</c:v>
                </c:pt>
                <c:pt idx="3">
                  <c:v>34</c:v>
                </c:pt>
                <c:pt idx="4">
                  <c:v>29</c:v>
                </c:pt>
                <c:pt idx="5">
                  <c:v>17</c:v>
                </c:pt>
                <c:pt idx="6">
                  <c:v>11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742656"/>
        <c:axId val="162205696"/>
      </c:barChart>
      <c:lineChart>
        <c:grouping val="standard"/>
        <c:varyColors val="0"/>
        <c:ser>
          <c:idx val="0"/>
          <c:order val="2"/>
          <c:tx>
            <c:strRef>
              <c:f>percentages!$Q$1</c:f>
              <c:strCache>
                <c:ptCount val="1"/>
                <c:pt idx="0">
                  <c:v>pct w heart disease</c:v>
                </c:pt>
              </c:strCache>
            </c:strRef>
          </c:tx>
          <c:marker>
            <c:symbol val="none"/>
          </c:marker>
          <c:val>
            <c:numRef>
              <c:f>percentages!$Q$2:$Q$11</c:f>
              <c:numCache>
                <c:formatCode>0%</c:formatCode>
                <c:ptCount val="10"/>
                <c:pt idx="0">
                  <c:v>0.33333333333333331</c:v>
                </c:pt>
                <c:pt idx="1">
                  <c:v>0.39393939393939392</c:v>
                </c:pt>
                <c:pt idx="2">
                  <c:v>0.37931034482758619</c:v>
                </c:pt>
                <c:pt idx="3">
                  <c:v>0.45945945945945948</c:v>
                </c:pt>
                <c:pt idx="4">
                  <c:v>0.43939393939393939</c:v>
                </c:pt>
                <c:pt idx="5">
                  <c:v>0.54838709677419351</c:v>
                </c:pt>
                <c:pt idx="6">
                  <c:v>0.55000000000000004</c:v>
                </c:pt>
                <c:pt idx="7">
                  <c:v>0.83333333333333337</c:v>
                </c:pt>
                <c:pt idx="8">
                  <c:v>0.5714285714285714</c:v>
                </c:pt>
                <c:pt idx="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82528"/>
        <c:axId val="256180224"/>
      </c:lineChart>
      <c:catAx>
        <c:axId val="14474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Resting Blood Pressure</a:t>
                </a:r>
                <a:r>
                  <a:rPr lang="en-US" baseline="0"/>
                  <a:t> Bucket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2205696"/>
        <c:crosses val="autoZero"/>
        <c:auto val="1"/>
        <c:lblAlgn val="ctr"/>
        <c:lblOffset val="100"/>
        <c:noMultiLvlLbl val="0"/>
      </c:catAx>
      <c:valAx>
        <c:axId val="162205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Patients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4742656"/>
        <c:crosses val="autoZero"/>
        <c:crossBetween val="between"/>
      </c:valAx>
      <c:valAx>
        <c:axId val="2561802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with Heart</a:t>
                </a:r>
                <a:r>
                  <a:rPr lang="en-US" baseline="0"/>
                  <a:t> Disease</a:t>
                </a:r>
                <a:endParaRPr lang="en-US"/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256182528"/>
        <c:crosses val="max"/>
        <c:crossBetween val="between"/>
      </c:valAx>
      <c:catAx>
        <c:axId val="256182528"/>
        <c:scaling>
          <c:orientation val="minMax"/>
        </c:scaling>
        <c:delete val="1"/>
        <c:axPos val="b"/>
        <c:majorTickMark val="out"/>
        <c:minorTickMark val="none"/>
        <c:tickLblPos val="nextTo"/>
        <c:crossAx val="256180224"/>
        <c:auto val="1"/>
        <c:lblAlgn val="ctr"/>
        <c:lblOffset val="100"/>
        <c:noMultiLvlLbl val="0"/>
      </c:cat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590549</xdr:colOff>
      <xdr:row>2</xdr:row>
      <xdr:rowOff>4762</xdr:rowOff>
    </xdr:from>
    <xdr:to>
      <xdr:col>14</xdr:col>
      <xdr:colOff>466724</xdr:colOff>
      <xdr:row>21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2</xdr:row>
      <xdr:rowOff>4762</xdr:rowOff>
    </xdr:from>
    <xdr:to>
      <xdr:col>14</xdr:col>
      <xdr:colOff>409575</xdr:colOff>
      <xdr:row>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1</xdr:row>
      <xdr:rowOff>185737</xdr:rowOff>
    </xdr:from>
    <xdr:to>
      <xdr:col>16</xdr:col>
      <xdr:colOff>419099</xdr:colOff>
      <xdr:row>21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66674</xdr:colOff>
      <xdr:row>2</xdr:row>
      <xdr:rowOff>80961</xdr:rowOff>
    </xdr:from>
    <xdr:to>
      <xdr:col>14</xdr:col>
      <xdr:colOff>495299</xdr:colOff>
      <xdr:row>18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2</xdr:row>
      <xdr:rowOff>71437</xdr:rowOff>
    </xdr:from>
    <xdr:to>
      <xdr:col>10</xdr:col>
      <xdr:colOff>495300</xdr:colOff>
      <xdr:row>16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14</xdr:row>
      <xdr:rowOff>9526</xdr:rowOff>
    </xdr:from>
    <xdr:to>
      <xdr:col>17</xdr:col>
      <xdr:colOff>228600</xdr:colOff>
      <xdr:row>34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nee" refreshedDate="41998.009527199072" createdVersion="4" refreshedVersion="4" minRefreshableVersion="3" recordCount="304">
  <cacheSource type="worksheet">
    <worksheetSource ref="A1:A1048576" sheet="converted"/>
  </cacheSource>
  <cacheFields count="1">
    <cacheField name="age" numFmtId="0">
      <sharedItems containsString="0" containsBlank="1" containsNumber="1" containsInteger="1" minValue="29" maxValue="77" count="42">
        <n v="63"/>
        <n v="67"/>
        <n v="37"/>
        <n v="41"/>
        <n v="56"/>
        <n v="62"/>
        <n v="57"/>
        <n v="53"/>
        <n v="44"/>
        <n v="52"/>
        <n v="48"/>
        <n v="54"/>
        <n v="49"/>
        <n v="64"/>
        <n v="58"/>
        <n v="60"/>
        <n v="50"/>
        <n v="66"/>
        <n v="43"/>
        <n v="40"/>
        <n v="69"/>
        <n v="59"/>
        <n v="42"/>
        <n v="55"/>
        <n v="61"/>
        <n v="65"/>
        <n v="71"/>
        <n v="51"/>
        <n v="46"/>
        <n v="45"/>
        <n v="39"/>
        <n v="68"/>
        <n v="47"/>
        <n v="34"/>
        <n v="35"/>
        <n v="29"/>
        <n v="70"/>
        <n v="77"/>
        <n v="38"/>
        <n v="74"/>
        <n v="7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Renee" refreshedDate="41998.013895717595" createdVersion="4" refreshedVersion="4" minRefreshableVersion="3" recordCount="304">
  <cacheSource type="worksheet">
    <worksheetSource ref="D1:D1048576" sheet="processed.cleveland"/>
  </cacheSource>
  <cacheFields count="1">
    <cacheField name="resting BP" numFmtId="0">
      <sharedItems containsString="0" containsBlank="1" containsNumber="1" containsInteger="1" minValue="94" maxValue="200" count="51">
        <n v="145"/>
        <n v="160"/>
        <n v="120"/>
        <n v="130"/>
        <n v="140"/>
        <n v="172"/>
        <n v="150"/>
        <n v="110"/>
        <n v="132"/>
        <n v="117"/>
        <n v="135"/>
        <n v="112"/>
        <n v="105"/>
        <n v="124"/>
        <n v="125"/>
        <n v="142"/>
        <n v="128"/>
        <n v="170"/>
        <n v="155"/>
        <n v="104"/>
        <n v="180"/>
        <n v="138"/>
        <n v="108"/>
        <n v="134"/>
        <n v="122"/>
        <n v="115"/>
        <n v="118"/>
        <n v="100"/>
        <n v="200"/>
        <n v="94"/>
        <n v="165"/>
        <n v="102"/>
        <n v="152"/>
        <n v="101"/>
        <n v="126"/>
        <n v="174"/>
        <n v="148"/>
        <n v="178"/>
        <n v="158"/>
        <n v="192"/>
        <n v="129"/>
        <n v="144"/>
        <n v="123"/>
        <n v="136"/>
        <n v="146"/>
        <n v="106"/>
        <n v="156"/>
        <n v="154"/>
        <n v="114"/>
        <n v="16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Renee" refreshedDate="41998.017149537038" createdVersion="4" refreshedVersion="4" minRefreshableVersion="3" recordCount="304">
  <cacheSource type="worksheet">
    <worksheetSource ref="G1:G1048576" sheet="converted"/>
  </cacheSource>
  <cacheFields count="1">
    <cacheField name="cholesterol mg/dl " numFmtId="0">
      <sharedItems containsString="0" containsBlank="1" containsNumber="1" containsInteger="1" minValue="126" maxValue="564" count="153">
        <n v="233"/>
        <n v="286"/>
        <n v="229"/>
        <n v="250"/>
        <n v="204"/>
        <n v="236"/>
        <n v="268"/>
        <n v="354"/>
        <n v="254"/>
        <n v="203"/>
        <n v="192"/>
        <n v="294"/>
        <n v="256"/>
        <n v="263"/>
        <n v="199"/>
        <n v="168"/>
        <n v="239"/>
        <n v="275"/>
        <n v="266"/>
        <n v="211"/>
        <n v="283"/>
        <n v="284"/>
        <n v="224"/>
        <n v="206"/>
        <n v="219"/>
        <n v="340"/>
        <n v="226"/>
        <n v="247"/>
        <n v="167"/>
        <n v="230"/>
        <n v="335"/>
        <n v="234"/>
        <n v="177"/>
        <n v="276"/>
        <n v="353"/>
        <n v="243"/>
        <n v="225"/>
        <n v="302"/>
        <n v="212"/>
        <n v="330"/>
        <n v="175"/>
        <n v="417"/>
        <n v="197"/>
        <n v="198"/>
        <n v="290"/>
        <n v="253"/>
        <n v="172"/>
        <n v="273"/>
        <n v="213"/>
        <n v="305"/>
        <n v="216"/>
        <n v="304"/>
        <n v="188"/>
        <n v="282"/>
        <n v="185"/>
        <n v="232"/>
        <n v="326"/>
        <n v="231"/>
        <n v="269"/>
        <n v="267"/>
        <n v="248"/>
        <n v="360"/>
        <n v="258"/>
        <n v="308"/>
        <n v="245"/>
        <n v="270"/>
        <n v="208"/>
        <n v="264"/>
        <n v="321"/>
        <n v="274"/>
        <n v="325"/>
        <n v="235"/>
        <n v="257"/>
        <n v="164"/>
        <n v="141"/>
        <n v="252"/>
        <n v="255"/>
        <n v="201"/>
        <n v="222"/>
        <n v="260"/>
        <n v="182"/>
        <n v="303"/>
        <n v="265"/>
        <n v="309"/>
        <n v="307"/>
        <n v="249"/>
        <n v="186"/>
        <n v="341"/>
        <n v="183"/>
        <n v="407"/>
        <n v="217"/>
        <n v="288"/>
        <n v="220"/>
        <n v="209"/>
        <n v="227"/>
        <n v="261"/>
        <n v="174"/>
        <n v="281"/>
        <n v="221"/>
        <n v="205"/>
        <n v="240"/>
        <n v="289"/>
        <n v="318"/>
        <n v="298"/>
        <n v="564"/>
        <n v="246"/>
        <n v="322"/>
        <n v="299"/>
        <n v="300"/>
        <n v="293"/>
        <n v="277"/>
        <n v="214"/>
        <n v="207"/>
        <n v="223"/>
        <n v="160"/>
        <n v="394"/>
        <n v="184"/>
        <n v="315"/>
        <n v="409"/>
        <n v="244"/>
        <n v="195"/>
        <n v="196"/>
        <n v="126"/>
        <n v="313"/>
        <n v="259"/>
        <n v="200"/>
        <n v="262"/>
        <n v="215"/>
        <n v="228"/>
        <n v="193"/>
        <n v="271"/>
        <n v="210"/>
        <n v="327"/>
        <n v="149"/>
        <n v="295"/>
        <n v="306"/>
        <n v="178"/>
        <n v="237"/>
        <n v="218"/>
        <n v="242"/>
        <n v="319"/>
        <n v="166"/>
        <n v="180"/>
        <n v="311"/>
        <n v="278"/>
        <n v="342"/>
        <n v="169"/>
        <n v="187"/>
        <n v="157"/>
        <n v="176"/>
        <n v="241"/>
        <n v="13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Renee" refreshedDate="41998.026626736108" createdVersion="4" refreshedVersion="4" minRefreshableVersion="3" recordCount="304">
  <cacheSource type="worksheet">
    <worksheetSource ref="K1:K1048576" sheet="converted"/>
  </cacheSource>
  <cacheFields count="1">
    <cacheField name="max heart rate" numFmtId="0">
      <sharedItems containsString="0" containsBlank="1" containsNumber="1" containsInteger="1" minValue="71" maxValue="202" count="92">
        <n v="150"/>
        <n v="108"/>
        <n v="129"/>
        <n v="187"/>
        <n v="172"/>
        <n v="178"/>
        <n v="160"/>
        <n v="163"/>
        <n v="147"/>
        <n v="155"/>
        <n v="148"/>
        <n v="153"/>
        <n v="142"/>
        <n v="173"/>
        <n v="162"/>
        <n v="174"/>
        <n v="168"/>
        <n v="139"/>
        <n v="171"/>
        <n v="144"/>
        <n v="132"/>
        <n v="158"/>
        <n v="114"/>
        <n v="151"/>
        <n v="161"/>
        <n v="179"/>
        <n v="120"/>
        <n v="112"/>
        <n v="137"/>
        <n v="157"/>
        <n v="169"/>
        <n v="165"/>
        <n v="123"/>
        <n v="128"/>
        <n v="152"/>
        <n v="140"/>
        <n v="188"/>
        <n v="109"/>
        <n v="125"/>
        <n v="131"/>
        <n v="170"/>
        <n v="113"/>
        <n v="99"/>
        <n v="177"/>
        <n v="141"/>
        <n v="180"/>
        <n v="111"/>
        <n v="143"/>
        <n v="182"/>
        <n v="156"/>
        <n v="115"/>
        <n v="149"/>
        <n v="145"/>
        <n v="146"/>
        <n v="175"/>
        <n v="186"/>
        <n v="185"/>
        <n v="159"/>
        <n v="130"/>
        <n v="190"/>
        <n v="136"/>
        <n v="97"/>
        <n v="127"/>
        <n v="154"/>
        <n v="133"/>
        <n v="126"/>
        <n v="202"/>
        <n v="103"/>
        <n v="166"/>
        <n v="164"/>
        <n v="184"/>
        <n v="124"/>
        <n v="122"/>
        <n v="96"/>
        <n v="138"/>
        <n v="88"/>
        <n v="105"/>
        <n v="194"/>
        <n v="195"/>
        <n v="106"/>
        <n v="167"/>
        <n v="95"/>
        <n v="192"/>
        <n v="117"/>
        <n v="121"/>
        <n v="116"/>
        <n v="71"/>
        <n v="118"/>
        <n v="181"/>
        <n v="134"/>
        <n v="9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Renee" refreshedDate="41998.029807523148" createdVersion="4" refreshedVersion="4" minRefreshableVersion="3" recordCount="304">
  <cacheSource type="worksheet">
    <worksheetSource ref="N1:N1048576" sheet="converted"/>
  </cacheSource>
  <cacheFields count="1">
    <cacheField name="exercise induced ST depress" numFmtId="0">
      <sharedItems containsString="0" containsBlank="1" containsNumber="1" minValue="0" maxValue="6.2" count="41">
        <n v="2.2999999999999998"/>
        <n v="1.5"/>
        <n v="2.6"/>
        <n v="3.5"/>
        <n v="1.4"/>
        <n v="0.8"/>
        <n v="3.6"/>
        <n v="0.6"/>
        <n v="3.1"/>
        <n v="0.4"/>
        <n v="1.3"/>
        <n v="0"/>
        <n v="0.5"/>
        <n v="1.6"/>
        <n v="1"/>
        <n v="1.2"/>
        <n v="0.2"/>
        <n v="1.8"/>
        <n v="3.2"/>
        <n v="2.4"/>
        <n v="2"/>
        <n v="2.5"/>
        <n v="2.2000000000000002"/>
        <n v="2.8"/>
        <n v="3"/>
        <n v="3.4"/>
        <n v="6.2"/>
        <n v="4"/>
        <n v="5.6"/>
        <n v="2.9"/>
        <n v="0.1"/>
        <n v="2.1"/>
        <n v="1.9"/>
        <n v="4.2"/>
        <n v="0.9"/>
        <n v="1.1000000000000001"/>
        <n v="3.8"/>
        <n v="0.7"/>
        <n v="0.3"/>
        <n v="4.400000000000000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4">
  <r>
    <x v="0"/>
  </r>
  <r>
    <x v="1"/>
  </r>
  <r>
    <x v="1"/>
  </r>
  <r>
    <x v="2"/>
  </r>
  <r>
    <x v="3"/>
  </r>
  <r>
    <x v="4"/>
  </r>
  <r>
    <x v="5"/>
  </r>
  <r>
    <x v="6"/>
  </r>
  <r>
    <x v="0"/>
  </r>
  <r>
    <x v="7"/>
  </r>
  <r>
    <x v="6"/>
  </r>
  <r>
    <x v="4"/>
  </r>
  <r>
    <x v="4"/>
  </r>
  <r>
    <x v="8"/>
  </r>
  <r>
    <x v="9"/>
  </r>
  <r>
    <x v="6"/>
  </r>
  <r>
    <x v="10"/>
  </r>
  <r>
    <x v="11"/>
  </r>
  <r>
    <x v="10"/>
  </r>
  <r>
    <x v="12"/>
  </r>
  <r>
    <x v="13"/>
  </r>
  <r>
    <x v="14"/>
  </r>
  <r>
    <x v="14"/>
  </r>
  <r>
    <x v="14"/>
  </r>
  <r>
    <x v="15"/>
  </r>
  <r>
    <x v="16"/>
  </r>
  <r>
    <x v="14"/>
  </r>
  <r>
    <x v="17"/>
  </r>
  <r>
    <x v="18"/>
  </r>
  <r>
    <x v="19"/>
  </r>
  <r>
    <x v="20"/>
  </r>
  <r>
    <x v="15"/>
  </r>
  <r>
    <x v="13"/>
  </r>
  <r>
    <x v="21"/>
  </r>
  <r>
    <x v="8"/>
  </r>
  <r>
    <x v="22"/>
  </r>
  <r>
    <x v="18"/>
  </r>
  <r>
    <x v="6"/>
  </r>
  <r>
    <x v="23"/>
  </r>
  <r>
    <x v="24"/>
  </r>
  <r>
    <x v="25"/>
  </r>
  <r>
    <x v="19"/>
  </r>
  <r>
    <x v="26"/>
  </r>
  <r>
    <x v="21"/>
  </r>
  <r>
    <x v="24"/>
  </r>
  <r>
    <x v="14"/>
  </r>
  <r>
    <x v="27"/>
  </r>
  <r>
    <x v="16"/>
  </r>
  <r>
    <x v="25"/>
  </r>
  <r>
    <x v="7"/>
  </r>
  <r>
    <x v="3"/>
  </r>
  <r>
    <x v="25"/>
  </r>
  <r>
    <x v="8"/>
  </r>
  <r>
    <x v="8"/>
  </r>
  <r>
    <x v="15"/>
  </r>
  <r>
    <x v="11"/>
  </r>
  <r>
    <x v="16"/>
  </r>
  <r>
    <x v="3"/>
  </r>
  <r>
    <x v="11"/>
  </r>
  <r>
    <x v="27"/>
  </r>
  <r>
    <x v="27"/>
  </r>
  <r>
    <x v="28"/>
  </r>
  <r>
    <x v="14"/>
  </r>
  <r>
    <x v="11"/>
  </r>
  <r>
    <x v="11"/>
  </r>
  <r>
    <x v="15"/>
  </r>
  <r>
    <x v="15"/>
  </r>
  <r>
    <x v="11"/>
  </r>
  <r>
    <x v="21"/>
  </r>
  <r>
    <x v="28"/>
  </r>
  <r>
    <x v="25"/>
  </r>
  <r>
    <x v="1"/>
  </r>
  <r>
    <x v="5"/>
  </r>
  <r>
    <x v="25"/>
  </r>
  <r>
    <x v="8"/>
  </r>
  <r>
    <x v="25"/>
  </r>
  <r>
    <x v="15"/>
  </r>
  <r>
    <x v="27"/>
  </r>
  <r>
    <x v="10"/>
  </r>
  <r>
    <x v="14"/>
  </r>
  <r>
    <x v="29"/>
  </r>
  <r>
    <x v="7"/>
  </r>
  <r>
    <x v="30"/>
  </r>
  <r>
    <x v="31"/>
  </r>
  <r>
    <x v="9"/>
  </r>
  <r>
    <x v="8"/>
  </r>
  <r>
    <x v="32"/>
  </r>
  <r>
    <x v="7"/>
  </r>
  <r>
    <x v="7"/>
  </r>
  <r>
    <x v="27"/>
  </r>
  <r>
    <x v="17"/>
  </r>
  <r>
    <x v="5"/>
  </r>
  <r>
    <x v="5"/>
  </r>
  <r>
    <x v="8"/>
  </r>
  <r>
    <x v="0"/>
  </r>
  <r>
    <x v="9"/>
  </r>
  <r>
    <x v="21"/>
  </r>
  <r>
    <x v="15"/>
  </r>
  <r>
    <x v="9"/>
  </r>
  <r>
    <x v="10"/>
  </r>
  <r>
    <x v="29"/>
  </r>
  <r>
    <x v="33"/>
  </r>
  <r>
    <x v="6"/>
  </r>
  <r>
    <x v="26"/>
  </r>
  <r>
    <x v="12"/>
  </r>
  <r>
    <x v="11"/>
  </r>
  <r>
    <x v="21"/>
  </r>
  <r>
    <x v="6"/>
  </r>
  <r>
    <x v="24"/>
  </r>
  <r>
    <x v="30"/>
  </r>
  <r>
    <x v="24"/>
  </r>
  <r>
    <x v="4"/>
  </r>
  <r>
    <x v="9"/>
  </r>
  <r>
    <x v="18"/>
  </r>
  <r>
    <x v="5"/>
  </r>
  <r>
    <x v="3"/>
  </r>
  <r>
    <x v="14"/>
  </r>
  <r>
    <x v="34"/>
  </r>
  <r>
    <x v="0"/>
  </r>
  <r>
    <x v="25"/>
  </r>
  <r>
    <x v="10"/>
  </r>
  <r>
    <x v="0"/>
  </r>
  <r>
    <x v="27"/>
  </r>
  <r>
    <x v="23"/>
  </r>
  <r>
    <x v="25"/>
  </r>
  <r>
    <x v="29"/>
  </r>
  <r>
    <x v="4"/>
  </r>
  <r>
    <x v="11"/>
  </r>
  <r>
    <x v="8"/>
  </r>
  <r>
    <x v="5"/>
  </r>
  <r>
    <x v="11"/>
  </r>
  <r>
    <x v="27"/>
  </r>
  <r>
    <x v="35"/>
  </r>
  <r>
    <x v="27"/>
  </r>
  <r>
    <x v="18"/>
  </r>
  <r>
    <x v="23"/>
  </r>
  <r>
    <x v="36"/>
  </r>
  <r>
    <x v="5"/>
  </r>
  <r>
    <x v="34"/>
  </r>
  <r>
    <x v="27"/>
  </r>
  <r>
    <x v="21"/>
  </r>
  <r>
    <x v="21"/>
  </r>
  <r>
    <x v="9"/>
  </r>
  <r>
    <x v="13"/>
  </r>
  <r>
    <x v="14"/>
  </r>
  <r>
    <x v="32"/>
  </r>
  <r>
    <x v="6"/>
  </r>
  <r>
    <x v="3"/>
  </r>
  <r>
    <x v="29"/>
  </r>
  <r>
    <x v="15"/>
  </r>
  <r>
    <x v="9"/>
  </r>
  <r>
    <x v="22"/>
  </r>
  <r>
    <x v="1"/>
  </r>
  <r>
    <x v="23"/>
  </r>
  <r>
    <x v="13"/>
  </r>
  <r>
    <x v="36"/>
  </r>
  <r>
    <x v="27"/>
  </r>
  <r>
    <x v="14"/>
  </r>
  <r>
    <x v="15"/>
  </r>
  <r>
    <x v="31"/>
  </r>
  <r>
    <x v="28"/>
  </r>
  <r>
    <x v="37"/>
  </r>
  <r>
    <x v="11"/>
  </r>
  <r>
    <x v="14"/>
  </r>
  <r>
    <x v="10"/>
  </r>
  <r>
    <x v="6"/>
  </r>
  <r>
    <x v="9"/>
  </r>
  <r>
    <x v="11"/>
  </r>
  <r>
    <x v="34"/>
  </r>
  <r>
    <x v="29"/>
  </r>
  <r>
    <x v="36"/>
  </r>
  <r>
    <x v="7"/>
  </r>
  <r>
    <x v="21"/>
  </r>
  <r>
    <x v="5"/>
  </r>
  <r>
    <x v="13"/>
  </r>
  <r>
    <x v="6"/>
  </r>
  <r>
    <x v="9"/>
  </r>
  <r>
    <x v="4"/>
  </r>
  <r>
    <x v="18"/>
  </r>
  <r>
    <x v="7"/>
  </r>
  <r>
    <x v="10"/>
  </r>
  <r>
    <x v="4"/>
  </r>
  <r>
    <x v="22"/>
  </r>
  <r>
    <x v="21"/>
  </r>
  <r>
    <x v="15"/>
  </r>
  <r>
    <x v="0"/>
  </r>
  <r>
    <x v="22"/>
  </r>
  <r>
    <x v="17"/>
  </r>
  <r>
    <x v="11"/>
  </r>
  <r>
    <x v="20"/>
  </r>
  <r>
    <x v="16"/>
  </r>
  <r>
    <x v="27"/>
  </r>
  <r>
    <x v="18"/>
  </r>
  <r>
    <x v="5"/>
  </r>
  <r>
    <x v="31"/>
  </r>
  <r>
    <x v="1"/>
  </r>
  <r>
    <x v="20"/>
  </r>
  <r>
    <x v="29"/>
  </r>
  <r>
    <x v="16"/>
  </r>
  <r>
    <x v="21"/>
  </r>
  <r>
    <x v="16"/>
  </r>
  <r>
    <x v="13"/>
  </r>
  <r>
    <x v="6"/>
  </r>
  <r>
    <x v="13"/>
  </r>
  <r>
    <x v="18"/>
  </r>
  <r>
    <x v="29"/>
  </r>
  <r>
    <x v="14"/>
  </r>
  <r>
    <x v="16"/>
  </r>
  <r>
    <x v="23"/>
  </r>
  <r>
    <x v="5"/>
  </r>
  <r>
    <x v="2"/>
  </r>
  <r>
    <x v="38"/>
  </r>
  <r>
    <x v="3"/>
  </r>
  <r>
    <x v="17"/>
  </r>
  <r>
    <x v="9"/>
  </r>
  <r>
    <x v="4"/>
  </r>
  <r>
    <x v="28"/>
  </r>
  <r>
    <x v="28"/>
  </r>
  <r>
    <x v="13"/>
  </r>
  <r>
    <x v="21"/>
  </r>
  <r>
    <x v="3"/>
  </r>
  <r>
    <x v="11"/>
  </r>
  <r>
    <x v="30"/>
  </r>
  <r>
    <x v="7"/>
  </r>
  <r>
    <x v="0"/>
  </r>
  <r>
    <x v="33"/>
  </r>
  <r>
    <x v="32"/>
  </r>
  <r>
    <x v="1"/>
  </r>
  <r>
    <x v="11"/>
  </r>
  <r>
    <x v="17"/>
  </r>
  <r>
    <x v="9"/>
  </r>
  <r>
    <x v="23"/>
  </r>
  <r>
    <x v="12"/>
  </r>
  <r>
    <x v="39"/>
  </r>
  <r>
    <x v="11"/>
  </r>
  <r>
    <x v="11"/>
  </r>
  <r>
    <x v="4"/>
  </r>
  <r>
    <x v="28"/>
  </r>
  <r>
    <x v="12"/>
  </r>
  <r>
    <x v="22"/>
  </r>
  <r>
    <x v="3"/>
  </r>
  <r>
    <x v="3"/>
  </r>
  <r>
    <x v="12"/>
  </r>
  <r>
    <x v="24"/>
  </r>
  <r>
    <x v="15"/>
  </r>
  <r>
    <x v="1"/>
  </r>
  <r>
    <x v="14"/>
  </r>
  <r>
    <x v="32"/>
  </r>
  <r>
    <x v="9"/>
  </r>
  <r>
    <x v="5"/>
  </r>
  <r>
    <x v="6"/>
  </r>
  <r>
    <x v="14"/>
  </r>
  <r>
    <x v="13"/>
  </r>
  <r>
    <x v="27"/>
  </r>
  <r>
    <x v="18"/>
  </r>
  <r>
    <x v="22"/>
  </r>
  <r>
    <x v="1"/>
  </r>
  <r>
    <x v="40"/>
  </r>
  <r>
    <x v="36"/>
  </r>
  <r>
    <x v="6"/>
  </r>
  <r>
    <x v="8"/>
  </r>
  <r>
    <x v="14"/>
  </r>
  <r>
    <x v="15"/>
  </r>
  <r>
    <x v="8"/>
  </r>
  <r>
    <x v="24"/>
  </r>
  <r>
    <x v="22"/>
  </r>
  <r>
    <x v="9"/>
  </r>
  <r>
    <x v="21"/>
  </r>
  <r>
    <x v="19"/>
  </r>
  <r>
    <x v="22"/>
  </r>
  <r>
    <x v="24"/>
  </r>
  <r>
    <x v="17"/>
  </r>
  <r>
    <x v="28"/>
  </r>
  <r>
    <x v="26"/>
  </r>
  <r>
    <x v="21"/>
  </r>
  <r>
    <x v="13"/>
  </r>
  <r>
    <x v="17"/>
  </r>
  <r>
    <x v="30"/>
  </r>
  <r>
    <x v="6"/>
  </r>
  <r>
    <x v="14"/>
  </r>
  <r>
    <x v="6"/>
  </r>
  <r>
    <x v="32"/>
  </r>
  <r>
    <x v="23"/>
  </r>
  <r>
    <x v="34"/>
  </r>
  <r>
    <x v="24"/>
  </r>
  <r>
    <x v="14"/>
  </r>
  <r>
    <x v="14"/>
  </r>
  <r>
    <x v="14"/>
  </r>
  <r>
    <x v="4"/>
  </r>
  <r>
    <x v="4"/>
  </r>
  <r>
    <x v="1"/>
  </r>
  <r>
    <x v="23"/>
  </r>
  <r>
    <x v="8"/>
  </r>
  <r>
    <x v="0"/>
  </r>
  <r>
    <x v="0"/>
  </r>
  <r>
    <x v="3"/>
  </r>
  <r>
    <x v="21"/>
  </r>
  <r>
    <x v="6"/>
  </r>
  <r>
    <x v="29"/>
  </r>
  <r>
    <x v="31"/>
  </r>
  <r>
    <x v="6"/>
  </r>
  <r>
    <x v="6"/>
  </r>
  <r>
    <x v="38"/>
  </r>
  <r>
    <x v="4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04">
  <r>
    <x v="0"/>
  </r>
  <r>
    <x v="1"/>
  </r>
  <r>
    <x v="2"/>
  </r>
  <r>
    <x v="3"/>
  </r>
  <r>
    <x v="3"/>
  </r>
  <r>
    <x v="2"/>
  </r>
  <r>
    <x v="4"/>
  </r>
  <r>
    <x v="2"/>
  </r>
  <r>
    <x v="3"/>
  </r>
  <r>
    <x v="4"/>
  </r>
  <r>
    <x v="4"/>
  </r>
  <r>
    <x v="4"/>
  </r>
  <r>
    <x v="3"/>
  </r>
  <r>
    <x v="2"/>
  </r>
  <r>
    <x v="5"/>
  </r>
  <r>
    <x v="6"/>
  </r>
  <r>
    <x v="7"/>
  </r>
  <r>
    <x v="4"/>
  </r>
  <r>
    <x v="3"/>
  </r>
  <r>
    <x v="3"/>
  </r>
  <r>
    <x v="7"/>
  </r>
  <r>
    <x v="6"/>
  </r>
  <r>
    <x v="2"/>
  </r>
  <r>
    <x v="8"/>
  </r>
  <r>
    <x v="3"/>
  </r>
  <r>
    <x v="2"/>
  </r>
  <r>
    <x v="2"/>
  </r>
  <r>
    <x v="6"/>
  </r>
  <r>
    <x v="6"/>
  </r>
  <r>
    <x v="7"/>
  </r>
  <r>
    <x v="4"/>
  </r>
  <r>
    <x v="9"/>
  </r>
  <r>
    <x v="4"/>
  </r>
  <r>
    <x v="10"/>
  </r>
  <r>
    <x v="3"/>
  </r>
  <r>
    <x v="4"/>
  </r>
  <r>
    <x v="2"/>
  </r>
  <r>
    <x v="6"/>
  </r>
  <r>
    <x v="8"/>
  </r>
  <r>
    <x v="6"/>
  </r>
  <r>
    <x v="6"/>
  </r>
  <r>
    <x v="4"/>
  </r>
  <r>
    <x v="1"/>
  </r>
  <r>
    <x v="6"/>
  </r>
  <r>
    <x v="3"/>
  </r>
  <r>
    <x v="11"/>
  </r>
  <r>
    <x v="7"/>
  </r>
  <r>
    <x v="6"/>
  </r>
  <r>
    <x v="4"/>
  </r>
  <r>
    <x v="3"/>
  </r>
  <r>
    <x v="12"/>
  </r>
  <r>
    <x v="2"/>
  </r>
  <r>
    <x v="11"/>
  </r>
  <r>
    <x v="3"/>
  </r>
  <r>
    <x v="3"/>
  </r>
  <r>
    <x v="13"/>
  </r>
  <r>
    <x v="4"/>
  </r>
  <r>
    <x v="7"/>
  </r>
  <r>
    <x v="14"/>
  </r>
  <r>
    <x v="14"/>
  </r>
  <r>
    <x v="3"/>
  </r>
  <r>
    <x v="15"/>
  </r>
  <r>
    <x v="16"/>
  </r>
  <r>
    <x v="10"/>
  </r>
  <r>
    <x v="2"/>
  </r>
  <r>
    <x v="0"/>
  </r>
  <r>
    <x v="4"/>
  </r>
  <r>
    <x v="6"/>
  </r>
  <r>
    <x v="17"/>
  </r>
  <r>
    <x v="6"/>
  </r>
  <r>
    <x v="18"/>
  </r>
  <r>
    <x v="14"/>
  </r>
  <r>
    <x v="2"/>
  </r>
  <r>
    <x v="7"/>
  </r>
  <r>
    <x v="7"/>
  </r>
  <r>
    <x v="1"/>
  </r>
  <r>
    <x v="14"/>
  </r>
  <r>
    <x v="4"/>
  </r>
  <r>
    <x v="3"/>
  </r>
  <r>
    <x v="6"/>
  </r>
  <r>
    <x v="19"/>
  </r>
  <r>
    <x v="3"/>
  </r>
  <r>
    <x v="4"/>
  </r>
  <r>
    <x v="20"/>
  </r>
  <r>
    <x v="2"/>
  </r>
  <r>
    <x v="4"/>
  </r>
  <r>
    <x v="21"/>
  </r>
  <r>
    <x v="16"/>
  </r>
  <r>
    <x v="21"/>
  </r>
  <r>
    <x v="3"/>
  </r>
  <r>
    <x v="2"/>
  </r>
  <r>
    <x v="1"/>
  </r>
  <r>
    <x v="3"/>
  </r>
  <r>
    <x v="22"/>
  </r>
  <r>
    <x v="10"/>
  </r>
  <r>
    <x v="16"/>
  </r>
  <r>
    <x v="7"/>
  </r>
  <r>
    <x v="6"/>
  </r>
  <r>
    <x v="23"/>
  </r>
  <r>
    <x v="24"/>
  </r>
  <r>
    <x v="25"/>
  </r>
  <r>
    <x v="26"/>
  </r>
  <r>
    <x v="16"/>
  </r>
  <r>
    <x v="7"/>
  </r>
  <r>
    <x v="2"/>
  </r>
  <r>
    <x v="22"/>
  </r>
  <r>
    <x v="4"/>
  </r>
  <r>
    <x v="16"/>
  </r>
  <r>
    <x v="2"/>
  </r>
  <r>
    <x v="26"/>
  </r>
  <r>
    <x v="0"/>
  </r>
  <r>
    <x v="14"/>
  </r>
  <r>
    <x v="26"/>
  </r>
  <r>
    <x v="8"/>
  </r>
  <r>
    <x v="3"/>
  </r>
  <r>
    <x v="10"/>
  </r>
  <r>
    <x v="4"/>
  </r>
  <r>
    <x v="21"/>
  </r>
  <r>
    <x v="3"/>
  </r>
  <r>
    <x v="10"/>
  </r>
  <r>
    <x v="3"/>
  </r>
  <r>
    <x v="6"/>
  </r>
  <r>
    <x v="27"/>
  </r>
  <r>
    <x v="4"/>
  </r>
  <r>
    <x v="21"/>
  </r>
  <r>
    <x v="3"/>
  </r>
  <r>
    <x v="28"/>
  </r>
  <r>
    <x v="7"/>
  </r>
  <r>
    <x v="2"/>
  </r>
  <r>
    <x v="13"/>
  </r>
  <r>
    <x v="2"/>
  </r>
  <r>
    <x v="29"/>
  </r>
  <r>
    <x v="3"/>
  </r>
  <r>
    <x v="4"/>
  </r>
  <r>
    <x v="24"/>
  </r>
  <r>
    <x v="10"/>
  </r>
  <r>
    <x v="0"/>
  </r>
  <r>
    <x v="2"/>
  </r>
  <r>
    <x v="2"/>
  </r>
  <r>
    <x v="14"/>
  </r>
  <r>
    <x v="4"/>
  </r>
  <r>
    <x v="17"/>
  </r>
  <r>
    <x v="16"/>
  </r>
  <r>
    <x v="14"/>
  </r>
  <r>
    <x v="12"/>
  </r>
  <r>
    <x v="22"/>
  </r>
  <r>
    <x v="30"/>
  </r>
  <r>
    <x v="11"/>
  </r>
  <r>
    <x v="16"/>
  </r>
  <r>
    <x v="31"/>
  </r>
  <r>
    <x v="32"/>
  </r>
  <r>
    <x v="31"/>
  </r>
  <r>
    <x v="25"/>
  </r>
  <r>
    <x v="1"/>
  </r>
  <r>
    <x v="2"/>
  </r>
  <r>
    <x v="3"/>
  </r>
  <r>
    <x v="4"/>
  </r>
  <r>
    <x v="14"/>
  </r>
  <r>
    <x v="4"/>
  </r>
  <r>
    <x v="26"/>
  </r>
  <r>
    <x v="33"/>
  </r>
  <r>
    <x v="14"/>
  </r>
  <r>
    <x v="7"/>
  </r>
  <r>
    <x v="27"/>
  </r>
  <r>
    <x v="13"/>
  </r>
  <r>
    <x v="8"/>
  </r>
  <r>
    <x v="21"/>
  </r>
  <r>
    <x v="8"/>
  </r>
  <r>
    <x v="34"/>
  </r>
  <r>
    <x v="11"/>
  </r>
  <r>
    <x v="1"/>
  </r>
  <r>
    <x v="15"/>
  </r>
  <r>
    <x v="35"/>
  </r>
  <r>
    <x v="4"/>
  </r>
  <r>
    <x v="0"/>
  </r>
  <r>
    <x v="32"/>
  </r>
  <r>
    <x v="22"/>
  </r>
  <r>
    <x v="8"/>
  </r>
  <r>
    <x v="3"/>
  </r>
  <r>
    <x v="3"/>
  </r>
  <r>
    <x v="13"/>
  </r>
  <r>
    <x v="23"/>
  </r>
  <r>
    <x v="36"/>
  </r>
  <r>
    <x v="37"/>
  </r>
  <r>
    <x v="38"/>
  </r>
  <r>
    <x v="4"/>
  </r>
  <r>
    <x v="2"/>
  </r>
  <r>
    <x v="1"/>
  </r>
  <r>
    <x v="39"/>
  </r>
  <r>
    <x v="4"/>
  </r>
  <r>
    <x v="40"/>
  </r>
  <r>
    <x v="4"/>
  </r>
  <r>
    <x v="8"/>
  </r>
  <r>
    <x v="21"/>
  </r>
  <r>
    <x v="2"/>
  </r>
  <r>
    <x v="27"/>
  </r>
  <r>
    <x v="1"/>
  </r>
  <r>
    <x v="21"/>
  </r>
  <r>
    <x v="2"/>
  </r>
  <r>
    <x v="1"/>
  </r>
  <r>
    <x v="7"/>
  </r>
  <r>
    <x v="20"/>
  </r>
  <r>
    <x v="6"/>
  </r>
  <r>
    <x v="4"/>
  </r>
  <r>
    <x v="7"/>
  </r>
  <r>
    <x v="15"/>
  </r>
  <r>
    <x v="16"/>
  </r>
  <r>
    <x v="41"/>
  </r>
  <r>
    <x v="3"/>
  </r>
  <r>
    <x v="6"/>
  </r>
  <r>
    <x v="2"/>
  </r>
  <r>
    <x v="2"/>
  </r>
  <r>
    <x v="3"/>
  </r>
  <r>
    <x v="37"/>
  </r>
  <r>
    <x v="11"/>
  </r>
  <r>
    <x v="2"/>
  </r>
  <r>
    <x v="12"/>
  </r>
  <r>
    <x v="21"/>
  </r>
  <r>
    <x v="3"/>
  </r>
  <r>
    <x v="21"/>
  </r>
  <r>
    <x v="11"/>
  </r>
  <r>
    <x v="22"/>
  </r>
  <r>
    <x v="29"/>
  </r>
  <r>
    <x v="42"/>
  </r>
  <r>
    <x v="22"/>
  </r>
  <r>
    <x v="26"/>
  </r>
  <r>
    <x v="11"/>
  </r>
  <r>
    <x v="32"/>
  </r>
  <r>
    <x v="7"/>
  </r>
  <r>
    <x v="11"/>
  </r>
  <r>
    <x v="43"/>
  </r>
  <r>
    <x v="20"/>
  </r>
  <r>
    <x v="26"/>
  </r>
  <r>
    <x v="2"/>
  </r>
  <r>
    <x v="1"/>
  </r>
  <r>
    <x v="24"/>
  </r>
  <r>
    <x v="3"/>
  </r>
  <r>
    <x v="2"/>
  </r>
  <r>
    <x v="23"/>
  </r>
  <r>
    <x v="2"/>
  </r>
  <r>
    <x v="7"/>
  </r>
  <r>
    <x v="34"/>
  </r>
  <r>
    <x v="3"/>
  </r>
  <r>
    <x v="23"/>
  </r>
  <r>
    <x v="2"/>
  </r>
  <r>
    <x v="2"/>
  </r>
  <r>
    <x v="27"/>
  </r>
  <r>
    <x v="7"/>
  </r>
  <r>
    <x v="14"/>
  </r>
  <r>
    <x v="16"/>
  </r>
  <r>
    <x v="7"/>
  </r>
  <r>
    <x v="44"/>
  </r>
  <r>
    <x v="16"/>
  </r>
  <r>
    <x v="2"/>
  </r>
  <r>
    <x v="25"/>
  </r>
  <r>
    <x v="2"/>
  </r>
  <r>
    <x v="45"/>
  </r>
  <r>
    <x v="4"/>
  </r>
  <r>
    <x v="46"/>
  </r>
  <r>
    <x v="13"/>
  </r>
  <r>
    <x v="26"/>
  </r>
  <r>
    <x v="43"/>
  </r>
  <r>
    <x v="6"/>
  </r>
  <r>
    <x v="2"/>
  </r>
  <r>
    <x v="21"/>
  </r>
  <r>
    <x v="43"/>
  </r>
  <r>
    <x v="16"/>
  </r>
  <r>
    <x v="34"/>
  </r>
  <r>
    <x v="32"/>
  </r>
  <r>
    <x v="3"/>
  </r>
  <r>
    <x v="4"/>
  </r>
  <r>
    <x v="1"/>
  </r>
  <r>
    <x v="4"/>
  </r>
  <r>
    <x v="11"/>
  </r>
  <r>
    <x v="23"/>
  </r>
  <r>
    <x v="17"/>
  </r>
  <r>
    <x v="44"/>
  </r>
  <r>
    <x v="21"/>
  </r>
  <r>
    <x v="47"/>
  </r>
  <r>
    <x v="3"/>
  </r>
  <r>
    <x v="7"/>
  </r>
  <r>
    <x v="3"/>
  </r>
  <r>
    <x v="16"/>
  </r>
  <r>
    <x v="24"/>
  </r>
  <r>
    <x v="36"/>
  </r>
  <r>
    <x v="48"/>
  </r>
  <r>
    <x v="17"/>
  </r>
  <r>
    <x v="14"/>
  </r>
  <r>
    <x v="3"/>
  </r>
  <r>
    <x v="2"/>
  </r>
  <r>
    <x v="32"/>
  </r>
  <r>
    <x v="8"/>
  </r>
  <r>
    <x v="2"/>
  </r>
  <r>
    <x v="4"/>
  </r>
  <r>
    <x v="13"/>
  </r>
  <r>
    <x v="2"/>
  </r>
  <r>
    <x v="49"/>
  </r>
  <r>
    <x v="4"/>
  </r>
  <r>
    <x v="7"/>
  </r>
  <r>
    <x v="41"/>
  </r>
  <r>
    <x v="3"/>
  </r>
  <r>
    <x v="3"/>
  </r>
  <r>
    <x v="21"/>
  </r>
  <r>
    <x v="5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0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2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16"/>
  </r>
  <r>
    <x v="29"/>
  </r>
  <r>
    <x v="30"/>
  </r>
  <r>
    <x v="31"/>
  </r>
  <r>
    <x v="0"/>
  </r>
  <r>
    <x v="26"/>
  </r>
  <r>
    <x v="32"/>
  </r>
  <r>
    <x v="33"/>
  </r>
  <r>
    <x v="34"/>
  </r>
  <r>
    <x v="35"/>
  </r>
  <r>
    <x v="36"/>
  </r>
  <r>
    <x v="14"/>
  </r>
  <r>
    <x v="37"/>
  </r>
  <r>
    <x v="38"/>
  </r>
  <r>
    <x v="39"/>
  </r>
  <r>
    <x v="29"/>
  </r>
  <r>
    <x v="40"/>
  </r>
  <r>
    <x v="35"/>
  </r>
  <r>
    <x v="41"/>
  </r>
  <r>
    <x v="42"/>
  </r>
  <r>
    <x v="43"/>
  </r>
  <r>
    <x v="32"/>
  </r>
  <r>
    <x v="44"/>
  </r>
  <r>
    <x v="24"/>
  </r>
  <r>
    <x v="45"/>
  </r>
  <r>
    <x v="18"/>
  </r>
  <r>
    <x v="0"/>
  </r>
  <r>
    <x v="46"/>
  </r>
  <r>
    <x v="47"/>
  </r>
  <r>
    <x v="48"/>
  </r>
  <r>
    <x v="49"/>
  </r>
  <r>
    <x v="32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8"/>
  </r>
  <r>
    <x v="59"/>
  </r>
  <r>
    <x v="60"/>
  </r>
  <r>
    <x v="42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50"/>
  </r>
  <r>
    <x v="31"/>
  </r>
  <r>
    <x v="12"/>
  </r>
  <r>
    <x v="37"/>
  </r>
  <r>
    <x v="73"/>
  </r>
  <r>
    <x v="57"/>
  </r>
  <r>
    <x v="74"/>
  </r>
  <r>
    <x v="75"/>
  </r>
  <r>
    <x v="76"/>
  </r>
  <r>
    <x v="16"/>
  </r>
  <r>
    <x v="62"/>
  </r>
  <r>
    <x v="77"/>
  </r>
  <r>
    <x v="78"/>
  </r>
  <r>
    <x v="79"/>
  </r>
  <r>
    <x v="80"/>
  </r>
  <r>
    <x v="81"/>
  </r>
  <r>
    <x v="82"/>
  </r>
  <r>
    <x v="52"/>
  </r>
  <r>
    <x v="83"/>
  </r>
  <r>
    <x v="32"/>
  </r>
  <r>
    <x v="2"/>
  </r>
  <r>
    <x v="79"/>
  </r>
  <r>
    <x v="24"/>
  </r>
  <r>
    <x v="84"/>
  </r>
  <r>
    <x v="85"/>
  </r>
  <r>
    <x v="86"/>
  </r>
  <r>
    <x v="87"/>
  </r>
  <r>
    <x v="13"/>
  </r>
  <r>
    <x v="9"/>
  </r>
  <r>
    <x v="19"/>
  </r>
  <r>
    <x v="88"/>
  </r>
  <r>
    <x v="39"/>
  </r>
  <r>
    <x v="8"/>
  </r>
  <r>
    <x v="12"/>
  </r>
  <r>
    <x v="89"/>
  </r>
  <r>
    <x v="78"/>
  </r>
  <r>
    <x v="90"/>
  </r>
  <r>
    <x v="53"/>
  </r>
  <r>
    <x v="31"/>
  </r>
  <r>
    <x v="91"/>
  </r>
  <r>
    <x v="16"/>
  </r>
  <r>
    <x v="92"/>
  </r>
  <r>
    <x v="93"/>
  </r>
  <r>
    <x v="62"/>
  </r>
  <r>
    <x v="94"/>
  </r>
  <r>
    <x v="4"/>
  </r>
  <r>
    <x v="95"/>
  </r>
  <r>
    <x v="48"/>
  </r>
  <r>
    <x v="3"/>
  </r>
  <r>
    <x v="96"/>
  </r>
  <r>
    <x v="97"/>
  </r>
  <r>
    <x v="43"/>
  </r>
  <r>
    <x v="64"/>
  </r>
  <r>
    <x v="98"/>
  </r>
  <r>
    <x v="91"/>
  </r>
  <r>
    <x v="99"/>
  </r>
  <r>
    <x v="83"/>
  </r>
  <r>
    <x v="100"/>
  </r>
  <r>
    <x v="35"/>
  </r>
  <r>
    <x v="101"/>
  </r>
  <r>
    <x v="3"/>
  </r>
  <r>
    <x v="63"/>
  </r>
  <r>
    <x v="102"/>
  </r>
  <r>
    <x v="103"/>
  </r>
  <r>
    <x v="82"/>
  </r>
  <r>
    <x v="104"/>
  </r>
  <r>
    <x v="101"/>
  </r>
  <r>
    <x v="105"/>
  </r>
  <r>
    <x v="106"/>
  </r>
  <r>
    <x v="107"/>
  </r>
  <r>
    <x v="108"/>
  </r>
  <r>
    <x v="109"/>
  </r>
  <r>
    <x v="110"/>
  </r>
  <r>
    <x v="42"/>
  </r>
  <r>
    <x v="51"/>
  </r>
  <r>
    <x v="111"/>
  </r>
  <r>
    <x v="60"/>
  </r>
  <r>
    <x v="76"/>
  </r>
  <r>
    <x v="112"/>
  </r>
  <r>
    <x v="113"/>
  </r>
  <r>
    <x v="91"/>
  </r>
  <r>
    <x v="53"/>
  </r>
  <r>
    <x v="114"/>
  </r>
  <r>
    <x v="58"/>
  </r>
  <r>
    <x v="26"/>
  </r>
  <r>
    <x v="85"/>
  </r>
  <r>
    <x v="115"/>
  </r>
  <r>
    <x v="38"/>
  </r>
  <r>
    <x v="69"/>
  </r>
  <r>
    <x v="0"/>
  </r>
  <r>
    <x v="116"/>
  </r>
  <r>
    <x v="117"/>
  </r>
  <r>
    <x v="105"/>
  </r>
  <r>
    <x v="69"/>
  </r>
  <r>
    <x v="118"/>
  </r>
  <r>
    <x v="119"/>
  </r>
  <r>
    <x v="65"/>
  </r>
  <r>
    <x v="49"/>
  </r>
  <r>
    <x v="120"/>
  </r>
  <r>
    <x v="100"/>
  </r>
  <r>
    <x v="105"/>
  </r>
  <r>
    <x v="20"/>
  </r>
  <r>
    <x v="8"/>
  </r>
  <r>
    <x v="121"/>
  </r>
  <r>
    <x v="103"/>
  </r>
  <r>
    <x v="27"/>
  </r>
  <r>
    <x v="11"/>
  </r>
  <r>
    <x v="19"/>
  </r>
  <r>
    <x v="107"/>
  </r>
  <r>
    <x v="31"/>
  </r>
  <r>
    <x v="5"/>
  </r>
  <r>
    <x v="119"/>
  </r>
  <r>
    <x v="47"/>
  </r>
  <r>
    <x v="8"/>
  </r>
  <r>
    <x v="70"/>
  </r>
  <r>
    <x v="122"/>
  </r>
  <r>
    <x v="123"/>
  </r>
  <r>
    <x v="19"/>
  </r>
  <r>
    <x v="83"/>
  </r>
  <r>
    <x v="124"/>
  </r>
  <r>
    <x v="125"/>
  </r>
  <r>
    <x v="126"/>
  </r>
  <r>
    <x v="119"/>
  </r>
  <r>
    <x v="127"/>
  </r>
  <r>
    <x v="57"/>
  </r>
  <r>
    <x v="111"/>
  </r>
  <r>
    <x v="128"/>
  </r>
  <r>
    <x v="29"/>
  </r>
  <r>
    <x v="129"/>
  </r>
  <r>
    <x v="4"/>
  </r>
  <r>
    <x v="35"/>
  </r>
  <r>
    <x v="81"/>
  </r>
  <r>
    <x v="130"/>
  </r>
  <r>
    <x v="6"/>
  </r>
  <r>
    <x v="59"/>
  </r>
  <r>
    <x v="14"/>
  </r>
  <r>
    <x v="53"/>
  </r>
  <r>
    <x v="58"/>
  </r>
  <r>
    <x v="131"/>
  </r>
  <r>
    <x v="4"/>
  </r>
  <r>
    <x v="110"/>
  </r>
  <r>
    <x v="23"/>
  </r>
  <r>
    <x v="38"/>
  </r>
  <r>
    <x v="121"/>
  </r>
  <r>
    <x v="132"/>
  </r>
  <r>
    <x v="133"/>
  </r>
  <r>
    <x v="58"/>
  </r>
  <r>
    <x v="77"/>
  </r>
  <r>
    <x v="1"/>
  </r>
  <r>
    <x v="20"/>
  </r>
  <r>
    <x v="85"/>
  </r>
  <r>
    <x v="130"/>
  </r>
  <r>
    <x v="134"/>
  </r>
  <r>
    <x v="71"/>
  </r>
  <r>
    <x v="135"/>
  </r>
  <r>
    <x v="58"/>
  </r>
  <r>
    <x v="31"/>
  </r>
  <r>
    <x v="136"/>
  </r>
  <r>
    <x v="137"/>
  </r>
  <r>
    <x v="31"/>
  </r>
  <r>
    <x v="17"/>
  </r>
  <r>
    <x v="38"/>
  </r>
  <r>
    <x v="66"/>
  </r>
  <r>
    <x v="77"/>
  </r>
  <r>
    <x v="138"/>
  </r>
  <r>
    <x v="13"/>
  </r>
  <r>
    <x v="134"/>
  </r>
  <r>
    <x v="81"/>
  </r>
  <r>
    <x v="93"/>
  </r>
  <r>
    <x v="113"/>
  </r>
  <r>
    <x v="42"/>
  </r>
  <r>
    <x v="64"/>
  </r>
  <r>
    <x v="95"/>
  </r>
  <r>
    <x v="139"/>
  </r>
  <r>
    <x v="140"/>
  </r>
  <r>
    <x v="100"/>
  </r>
  <r>
    <x v="26"/>
  </r>
  <r>
    <x v="141"/>
  </r>
  <r>
    <x v="117"/>
  </r>
  <r>
    <x v="4"/>
  </r>
  <r>
    <x v="138"/>
  </r>
  <r>
    <x v="113"/>
  </r>
  <r>
    <x v="142"/>
  </r>
  <r>
    <x v="112"/>
  </r>
  <r>
    <x v="128"/>
  </r>
  <r>
    <x v="143"/>
  </r>
  <r>
    <x v="133"/>
  </r>
  <r>
    <x v="4"/>
  </r>
  <r>
    <x v="94"/>
  </r>
  <r>
    <x v="144"/>
  </r>
  <r>
    <x v="92"/>
  </r>
  <r>
    <x v="55"/>
  </r>
  <r>
    <x v="42"/>
  </r>
  <r>
    <x v="30"/>
  </r>
  <r>
    <x v="45"/>
  </r>
  <r>
    <x v="99"/>
  </r>
  <r>
    <x v="10"/>
  </r>
  <r>
    <x v="9"/>
  </r>
  <r>
    <x v="102"/>
  </r>
  <r>
    <x v="36"/>
  </r>
  <r>
    <x v="92"/>
  </r>
  <r>
    <x v="98"/>
  </r>
  <r>
    <x v="100"/>
  </r>
  <r>
    <x v="38"/>
  </r>
  <r>
    <x v="145"/>
  </r>
  <r>
    <x v="146"/>
  </r>
  <r>
    <x v="147"/>
  </r>
  <r>
    <x v="42"/>
  </r>
  <r>
    <x v="148"/>
  </r>
  <r>
    <x v="149"/>
  </r>
  <r>
    <x v="150"/>
  </r>
  <r>
    <x v="67"/>
  </r>
  <r>
    <x v="129"/>
  </r>
  <r>
    <x v="151"/>
  </r>
  <r>
    <x v="5"/>
  </r>
  <r>
    <x v="40"/>
  </r>
  <r>
    <x v="15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0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6"/>
  </r>
  <r>
    <x v="17"/>
  </r>
  <r>
    <x v="18"/>
  </r>
  <r>
    <x v="19"/>
  </r>
  <r>
    <x v="14"/>
  </r>
  <r>
    <x v="6"/>
  </r>
  <r>
    <x v="13"/>
  </r>
  <r>
    <x v="20"/>
  </r>
  <r>
    <x v="21"/>
  </r>
  <r>
    <x v="4"/>
  </r>
  <r>
    <x v="22"/>
  </r>
  <r>
    <x v="18"/>
  </r>
  <r>
    <x v="22"/>
  </r>
  <r>
    <x v="23"/>
  </r>
  <r>
    <x v="6"/>
  </r>
  <r>
    <x v="21"/>
  </r>
  <r>
    <x v="24"/>
  </r>
  <r>
    <x v="25"/>
  </r>
  <r>
    <x v="5"/>
  </r>
  <r>
    <x v="26"/>
  </r>
  <r>
    <x v="27"/>
  </r>
  <r>
    <x v="20"/>
  </r>
  <r>
    <x v="28"/>
  </r>
  <r>
    <x v="22"/>
  </r>
  <r>
    <x v="5"/>
  </r>
  <r>
    <x v="14"/>
  </r>
  <r>
    <x v="29"/>
  </r>
  <r>
    <x v="30"/>
  </r>
  <r>
    <x v="31"/>
  </r>
  <r>
    <x v="32"/>
  </r>
  <r>
    <x v="33"/>
  </r>
  <r>
    <x v="29"/>
  </r>
  <r>
    <x v="34"/>
  </r>
  <r>
    <x v="16"/>
  </r>
  <r>
    <x v="35"/>
  </r>
  <r>
    <x v="11"/>
  </r>
  <r>
    <x v="36"/>
  </r>
  <r>
    <x v="19"/>
  </r>
  <r>
    <x v="37"/>
  </r>
  <r>
    <x v="7"/>
  </r>
  <r>
    <x v="21"/>
  </r>
  <r>
    <x v="34"/>
  </r>
  <r>
    <x v="38"/>
  </r>
  <r>
    <x v="12"/>
  </r>
  <r>
    <x v="6"/>
  </r>
  <r>
    <x v="39"/>
  </r>
  <r>
    <x v="40"/>
  </r>
  <r>
    <x v="41"/>
  </r>
  <r>
    <x v="12"/>
  </r>
  <r>
    <x v="9"/>
  </r>
  <r>
    <x v="31"/>
  </r>
  <r>
    <x v="35"/>
  </r>
  <r>
    <x v="8"/>
  </r>
  <r>
    <x v="10"/>
  </r>
  <r>
    <x v="7"/>
  </r>
  <r>
    <x v="42"/>
  </r>
  <r>
    <x v="21"/>
  </r>
  <r>
    <x v="43"/>
  </r>
  <r>
    <x v="23"/>
  </r>
  <r>
    <x v="44"/>
  </r>
  <r>
    <x v="12"/>
  </r>
  <r>
    <x v="45"/>
  </r>
  <r>
    <x v="46"/>
  </r>
  <r>
    <x v="10"/>
  </r>
  <r>
    <x v="47"/>
  </r>
  <r>
    <x v="48"/>
  </r>
  <r>
    <x v="0"/>
  </r>
  <r>
    <x v="4"/>
  </r>
  <r>
    <x v="45"/>
  </r>
  <r>
    <x v="49"/>
  </r>
  <r>
    <x v="50"/>
  </r>
  <r>
    <x v="6"/>
  </r>
  <r>
    <x v="51"/>
  </r>
  <r>
    <x v="23"/>
  </r>
  <r>
    <x v="52"/>
  </r>
  <r>
    <x v="53"/>
  </r>
  <r>
    <x v="54"/>
  </r>
  <r>
    <x v="4"/>
  </r>
  <r>
    <x v="24"/>
  </r>
  <r>
    <x v="12"/>
  </r>
  <r>
    <x v="29"/>
  </r>
  <r>
    <x v="21"/>
  </r>
  <r>
    <x v="55"/>
  </r>
  <r>
    <x v="56"/>
  </r>
  <r>
    <x v="15"/>
  </r>
  <r>
    <x v="57"/>
  </r>
  <r>
    <x v="58"/>
  </r>
  <r>
    <x v="17"/>
  </r>
  <r>
    <x v="49"/>
  </r>
  <r>
    <x v="14"/>
  </r>
  <r>
    <x v="0"/>
  </r>
  <r>
    <x v="35"/>
  </r>
  <r>
    <x v="35"/>
  </r>
  <r>
    <x v="53"/>
  </r>
  <r>
    <x v="19"/>
  </r>
  <r>
    <x v="59"/>
  </r>
  <r>
    <x v="60"/>
  </r>
  <r>
    <x v="61"/>
  </r>
  <r>
    <x v="20"/>
  </r>
  <r>
    <x v="31"/>
  </r>
  <r>
    <x v="48"/>
  </r>
  <r>
    <x v="20"/>
  </r>
  <r>
    <x v="62"/>
  </r>
  <r>
    <x v="0"/>
  </r>
  <r>
    <x v="63"/>
  </r>
  <r>
    <x v="47"/>
  </r>
  <r>
    <x v="46"/>
  </r>
  <r>
    <x v="15"/>
  </r>
  <r>
    <x v="54"/>
  </r>
  <r>
    <x v="64"/>
  </r>
  <r>
    <x v="65"/>
  </r>
  <r>
    <x v="40"/>
  </r>
  <r>
    <x v="7"/>
  </r>
  <r>
    <x v="8"/>
  </r>
  <r>
    <x v="63"/>
  </r>
  <r>
    <x v="66"/>
  </r>
  <r>
    <x v="55"/>
  </r>
  <r>
    <x v="31"/>
  </r>
  <r>
    <x v="24"/>
  </r>
  <r>
    <x v="38"/>
  </r>
  <r>
    <x v="67"/>
  </r>
  <r>
    <x v="58"/>
  </r>
  <r>
    <x v="68"/>
  </r>
  <r>
    <x v="69"/>
  </r>
  <r>
    <x v="57"/>
  </r>
  <r>
    <x v="70"/>
  </r>
  <r>
    <x v="39"/>
  </r>
  <r>
    <x v="63"/>
  </r>
  <r>
    <x v="34"/>
  </r>
  <r>
    <x v="71"/>
  </r>
  <r>
    <x v="25"/>
  </r>
  <r>
    <x v="40"/>
  </r>
  <r>
    <x v="6"/>
  </r>
  <r>
    <x v="5"/>
  </r>
  <r>
    <x v="72"/>
  </r>
  <r>
    <x v="6"/>
  </r>
  <r>
    <x v="52"/>
  </r>
  <r>
    <x v="73"/>
  </r>
  <r>
    <x v="37"/>
  </r>
  <r>
    <x v="13"/>
  </r>
  <r>
    <x v="18"/>
  </r>
  <r>
    <x v="40"/>
  </r>
  <r>
    <x v="23"/>
  </r>
  <r>
    <x v="49"/>
  </r>
  <r>
    <x v="14"/>
  </r>
  <r>
    <x v="21"/>
  </r>
  <r>
    <x v="72"/>
  </r>
  <r>
    <x v="54"/>
  </r>
  <r>
    <x v="16"/>
  </r>
  <r>
    <x v="30"/>
  </r>
  <r>
    <x v="57"/>
  </r>
  <r>
    <x v="49"/>
  </r>
  <r>
    <x v="74"/>
  </r>
  <r>
    <x v="27"/>
  </r>
  <r>
    <x v="46"/>
  </r>
  <r>
    <x v="47"/>
  </r>
  <r>
    <x v="29"/>
  </r>
  <r>
    <x v="20"/>
  </r>
  <r>
    <x v="75"/>
  </r>
  <r>
    <x v="8"/>
  </r>
  <r>
    <x v="76"/>
  </r>
  <r>
    <x v="14"/>
  </r>
  <r>
    <x v="13"/>
  </r>
  <r>
    <x v="68"/>
  </r>
  <r>
    <x v="0"/>
  </r>
  <r>
    <x v="5"/>
  </r>
  <r>
    <x v="52"/>
  </r>
  <r>
    <x v="24"/>
  </r>
  <r>
    <x v="25"/>
  </r>
  <r>
    <x v="77"/>
  </r>
  <r>
    <x v="26"/>
  </r>
  <r>
    <x v="78"/>
  </r>
  <r>
    <x v="53"/>
  </r>
  <r>
    <x v="7"/>
  </r>
  <r>
    <x v="72"/>
  </r>
  <r>
    <x v="47"/>
  </r>
  <r>
    <x v="79"/>
  </r>
  <r>
    <x v="50"/>
  </r>
  <r>
    <x v="38"/>
  </r>
  <r>
    <x v="39"/>
  </r>
  <r>
    <x v="34"/>
  </r>
  <r>
    <x v="14"/>
  </r>
  <r>
    <x v="38"/>
  </r>
  <r>
    <x v="57"/>
  </r>
  <r>
    <x v="63"/>
  </r>
  <r>
    <x v="13"/>
  </r>
  <r>
    <x v="64"/>
  </r>
  <r>
    <x v="24"/>
  </r>
  <r>
    <x v="8"/>
  </r>
  <r>
    <x v="58"/>
  </r>
  <r>
    <x v="65"/>
  </r>
  <r>
    <x v="9"/>
  </r>
  <r>
    <x v="63"/>
  </r>
  <r>
    <x v="40"/>
  </r>
  <r>
    <x v="48"/>
  </r>
  <r>
    <x v="16"/>
  </r>
  <r>
    <x v="31"/>
  </r>
  <r>
    <x v="6"/>
  </r>
  <r>
    <x v="14"/>
  </r>
  <r>
    <x v="4"/>
  </r>
  <r>
    <x v="34"/>
  </r>
  <r>
    <x v="72"/>
  </r>
  <r>
    <x v="48"/>
  </r>
  <r>
    <x v="4"/>
  </r>
  <r>
    <x v="80"/>
  </r>
  <r>
    <x v="25"/>
  </r>
  <r>
    <x v="81"/>
  </r>
  <r>
    <x v="30"/>
  </r>
  <r>
    <x v="82"/>
  </r>
  <r>
    <x v="47"/>
  </r>
  <r>
    <x v="4"/>
  </r>
  <r>
    <x v="1"/>
  </r>
  <r>
    <x v="20"/>
  </r>
  <r>
    <x v="30"/>
  </r>
  <r>
    <x v="83"/>
  </r>
  <r>
    <x v="65"/>
  </r>
  <r>
    <x v="84"/>
  </r>
  <r>
    <x v="7"/>
  </r>
  <r>
    <x v="85"/>
  </r>
  <r>
    <x v="67"/>
  </r>
  <r>
    <x v="19"/>
  </r>
  <r>
    <x v="14"/>
  </r>
  <r>
    <x v="14"/>
  </r>
  <r>
    <x v="11"/>
  </r>
  <r>
    <x v="7"/>
  </r>
  <r>
    <x v="7"/>
  </r>
  <r>
    <x v="52"/>
  </r>
  <r>
    <x v="73"/>
  </r>
  <r>
    <x v="86"/>
  </r>
  <r>
    <x v="49"/>
  </r>
  <r>
    <x v="87"/>
  </r>
  <r>
    <x v="16"/>
  </r>
  <r>
    <x v="35"/>
  </r>
  <r>
    <x v="65"/>
  </r>
  <r>
    <x v="76"/>
  </r>
  <r>
    <x v="76"/>
  </r>
  <r>
    <x v="29"/>
  </r>
  <r>
    <x v="88"/>
  </r>
  <r>
    <x v="13"/>
  </r>
  <r>
    <x v="12"/>
  </r>
  <r>
    <x v="85"/>
  </r>
  <r>
    <x v="47"/>
  </r>
  <r>
    <x v="44"/>
  </r>
  <r>
    <x v="51"/>
  </r>
  <r>
    <x v="34"/>
  </r>
  <r>
    <x v="18"/>
  </r>
  <r>
    <x v="30"/>
  </r>
  <r>
    <x v="38"/>
  </r>
  <r>
    <x v="38"/>
  </r>
  <r>
    <x v="49"/>
  </r>
  <r>
    <x v="89"/>
  </r>
  <r>
    <x v="88"/>
  </r>
  <r>
    <x v="0"/>
  </r>
  <r>
    <x v="74"/>
  </r>
  <r>
    <x v="74"/>
  </r>
  <r>
    <x v="26"/>
  </r>
  <r>
    <x v="38"/>
  </r>
  <r>
    <x v="14"/>
  </r>
  <r>
    <x v="9"/>
  </r>
  <r>
    <x v="34"/>
  </r>
  <r>
    <x v="34"/>
  </r>
  <r>
    <x v="69"/>
  </r>
  <r>
    <x v="39"/>
  </r>
  <r>
    <x v="47"/>
  </r>
  <r>
    <x v="25"/>
  </r>
  <r>
    <x v="58"/>
  </r>
  <r>
    <x v="15"/>
  </r>
  <r>
    <x v="24"/>
  </r>
  <r>
    <x v="35"/>
  </r>
  <r>
    <x v="53"/>
  </r>
  <r>
    <x v="19"/>
  </r>
  <r>
    <x v="7"/>
  </r>
  <r>
    <x v="30"/>
  </r>
  <r>
    <x v="0"/>
  </r>
  <r>
    <x v="68"/>
  </r>
  <r>
    <x v="19"/>
  </r>
  <r>
    <x v="19"/>
  </r>
  <r>
    <x v="60"/>
  </r>
  <r>
    <x v="48"/>
  </r>
  <r>
    <x v="90"/>
  </r>
  <r>
    <x v="32"/>
  </r>
  <r>
    <x v="20"/>
  </r>
  <r>
    <x v="44"/>
  </r>
  <r>
    <x v="50"/>
  </r>
  <r>
    <x v="15"/>
  </r>
  <r>
    <x v="13"/>
  </r>
  <r>
    <x v="91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04">
  <r>
    <x v="0"/>
  </r>
  <r>
    <x v="1"/>
  </r>
  <r>
    <x v="2"/>
  </r>
  <r>
    <x v="3"/>
  </r>
  <r>
    <x v="4"/>
  </r>
  <r>
    <x v="5"/>
  </r>
  <r>
    <x v="6"/>
  </r>
  <r>
    <x v="7"/>
  </r>
  <r>
    <x v="4"/>
  </r>
  <r>
    <x v="8"/>
  </r>
  <r>
    <x v="9"/>
  </r>
  <r>
    <x v="10"/>
  </r>
  <r>
    <x v="7"/>
  </r>
  <r>
    <x v="11"/>
  </r>
  <r>
    <x v="12"/>
  </r>
  <r>
    <x v="13"/>
  </r>
  <r>
    <x v="14"/>
  </r>
  <r>
    <x v="15"/>
  </r>
  <r>
    <x v="16"/>
  </r>
  <r>
    <x v="7"/>
  </r>
  <r>
    <x v="17"/>
  </r>
  <r>
    <x v="14"/>
  </r>
  <r>
    <x v="17"/>
  </r>
  <r>
    <x v="18"/>
  </r>
  <r>
    <x v="19"/>
  </r>
  <r>
    <x v="13"/>
  </r>
  <r>
    <x v="11"/>
  </r>
  <r>
    <x v="2"/>
  </r>
  <r>
    <x v="1"/>
  </r>
  <r>
    <x v="20"/>
  </r>
  <r>
    <x v="17"/>
  </r>
  <r>
    <x v="4"/>
  </r>
  <r>
    <x v="11"/>
  </r>
  <r>
    <x v="12"/>
  </r>
  <r>
    <x v="9"/>
  </r>
  <r>
    <x v="11"/>
  </r>
  <r>
    <x v="21"/>
  </r>
  <r>
    <x v="7"/>
  </r>
  <r>
    <x v="15"/>
  </r>
  <r>
    <x v="14"/>
  </r>
  <r>
    <x v="14"/>
  </r>
  <r>
    <x v="4"/>
  </r>
  <r>
    <x v="9"/>
  </r>
  <r>
    <x v="13"/>
  </r>
  <r>
    <x v="11"/>
  </r>
  <r>
    <x v="21"/>
  </r>
  <r>
    <x v="7"/>
  </r>
  <r>
    <x v="2"/>
  </r>
  <r>
    <x v="5"/>
  </r>
  <r>
    <x v="15"/>
  </r>
  <r>
    <x v="11"/>
  </r>
  <r>
    <x v="9"/>
  </r>
  <r>
    <x v="11"/>
  </r>
  <r>
    <x v="11"/>
  </r>
  <r>
    <x v="4"/>
  </r>
  <r>
    <x v="22"/>
  </r>
  <r>
    <x v="7"/>
  </r>
  <r>
    <x v="11"/>
  </r>
  <r>
    <x v="12"/>
  </r>
  <r>
    <x v="4"/>
  </r>
  <r>
    <x v="15"/>
  </r>
  <r>
    <x v="4"/>
  </r>
  <r>
    <x v="22"/>
  </r>
  <r>
    <x v="11"/>
  </r>
  <r>
    <x v="4"/>
  </r>
  <r>
    <x v="23"/>
  </r>
  <r>
    <x v="24"/>
  </r>
  <r>
    <x v="13"/>
  </r>
  <r>
    <x v="25"/>
  </r>
  <r>
    <x v="6"/>
  </r>
  <r>
    <x v="5"/>
  </r>
  <r>
    <x v="16"/>
  </r>
  <r>
    <x v="17"/>
  </r>
  <r>
    <x v="7"/>
  </r>
  <r>
    <x v="11"/>
  </r>
  <r>
    <x v="5"/>
  </r>
  <r>
    <x v="23"/>
  </r>
  <r>
    <x v="1"/>
  </r>
  <r>
    <x v="16"/>
  </r>
  <r>
    <x v="5"/>
  </r>
  <r>
    <x v="24"/>
  </r>
  <r>
    <x v="9"/>
  </r>
  <r>
    <x v="11"/>
  </r>
  <r>
    <x v="13"/>
  </r>
  <r>
    <x v="16"/>
  </r>
  <r>
    <x v="11"/>
  </r>
  <r>
    <x v="11"/>
  </r>
  <r>
    <x v="11"/>
  </r>
  <r>
    <x v="11"/>
  </r>
  <r>
    <x v="12"/>
  </r>
  <r>
    <x v="9"/>
  </r>
  <r>
    <x v="26"/>
  </r>
  <r>
    <x v="17"/>
  </r>
  <r>
    <x v="7"/>
  </r>
  <r>
    <x v="11"/>
  </r>
  <r>
    <x v="11"/>
  </r>
  <r>
    <x v="15"/>
  </r>
  <r>
    <x v="2"/>
  </r>
  <r>
    <x v="5"/>
  </r>
  <r>
    <x v="11"/>
  </r>
  <r>
    <x v="11"/>
  </r>
  <r>
    <x v="11"/>
  </r>
  <r>
    <x v="11"/>
  </r>
  <r>
    <x v="11"/>
  </r>
  <r>
    <x v="20"/>
  </r>
  <r>
    <x v="11"/>
  </r>
  <r>
    <x v="11"/>
  </r>
  <r>
    <x v="9"/>
  </r>
  <r>
    <x v="6"/>
  </r>
  <r>
    <x v="15"/>
  </r>
  <r>
    <x v="14"/>
  </r>
  <r>
    <x v="15"/>
  </r>
  <r>
    <x v="11"/>
  </r>
  <r>
    <x v="24"/>
  </r>
  <r>
    <x v="15"/>
  </r>
  <r>
    <x v="11"/>
  </r>
  <r>
    <x v="11"/>
  </r>
  <r>
    <x v="4"/>
  </r>
  <r>
    <x v="17"/>
  </r>
  <r>
    <x v="23"/>
  </r>
  <r>
    <x v="11"/>
  </r>
  <r>
    <x v="27"/>
  </r>
  <r>
    <x v="15"/>
  </r>
  <r>
    <x v="28"/>
  </r>
  <r>
    <x v="4"/>
  </r>
  <r>
    <x v="7"/>
  </r>
  <r>
    <x v="27"/>
  </r>
  <r>
    <x v="23"/>
  </r>
  <r>
    <x v="11"/>
  </r>
  <r>
    <x v="11"/>
  </r>
  <r>
    <x v="9"/>
  </r>
  <r>
    <x v="11"/>
  </r>
  <r>
    <x v="11"/>
  </r>
  <r>
    <x v="11"/>
  </r>
  <r>
    <x v="16"/>
  </r>
  <r>
    <x v="4"/>
  </r>
  <r>
    <x v="2"/>
  </r>
  <r>
    <x v="4"/>
  </r>
  <r>
    <x v="13"/>
  </r>
  <r>
    <x v="19"/>
  </r>
  <r>
    <x v="11"/>
  </r>
  <r>
    <x v="16"/>
  </r>
  <r>
    <x v="11"/>
  </r>
  <r>
    <x v="17"/>
  </r>
  <r>
    <x v="7"/>
  </r>
  <r>
    <x v="11"/>
  </r>
  <r>
    <x v="14"/>
  </r>
  <r>
    <x v="11"/>
  </r>
  <r>
    <x v="11"/>
  </r>
  <r>
    <x v="11"/>
  </r>
  <r>
    <x v="15"/>
  </r>
  <r>
    <x v="7"/>
  </r>
  <r>
    <x v="13"/>
  </r>
  <r>
    <x v="5"/>
  </r>
  <r>
    <x v="22"/>
  </r>
  <r>
    <x v="19"/>
  </r>
  <r>
    <x v="13"/>
  </r>
  <r>
    <x v="11"/>
  </r>
  <r>
    <x v="15"/>
  </r>
  <r>
    <x v="14"/>
  </r>
  <r>
    <x v="11"/>
  </r>
  <r>
    <x v="11"/>
  </r>
  <r>
    <x v="13"/>
  </r>
  <r>
    <x v="14"/>
  </r>
  <r>
    <x v="11"/>
  </r>
  <r>
    <x v="11"/>
  </r>
  <r>
    <x v="11"/>
  </r>
  <r>
    <x v="11"/>
  </r>
  <r>
    <x v="11"/>
  </r>
  <r>
    <x v="11"/>
  </r>
  <r>
    <x v="29"/>
  </r>
  <r>
    <x v="11"/>
  </r>
  <r>
    <x v="11"/>
  </r>
  <r>
    <x v="15"/>
  </r>
  <r>
    <x v="20"/>
  </r>
  <r>
    <x v="15"/>
  </r>
  <r>
    <x v="30"/>
  </r>
  <r>
    <x v="31"/>
  </r>
  <r>
    <x v="32"/>
  </r>
  <r>
    <x v="11"/>
  </r>
  <r>
    <x v="12"/>
  </r>
  <r>
    <x v="32"/>
  </r>
  <r>
    <x v="5"/>
  </r>
  <r>
    <x v="33"/>
  </r>
  <r>
    <x v="11"/>
  </r>
  <r>
    <x v="11"/>
  </r>
  <r>
    <x v="5"/>
  </r>
  <r>
    <x v="11"/>
  </r>
  <r>
    <x v="11"/>
  </r>
  <r>
    <x v="20"/>
  </r>
  <r>
    <x v="11"/>
  </r>
  <r>
    <x v="33"/>
  </r>
  <r>
    <x v="30"/>
  </r>
  <r>
    <x v="32"/>
  </r>
  <r>
    <x v="1"/>
  </r>
  <r>
    <x v="34"/>
  </r>
  <r>
    <x v="30"/>
  </r>
  <r>
    <x v="16"/>
  </r>
  <r>
    <x v="35"/>
  </r>
  <r>
    <x v="11"/>
  </r>
  <r>
    <x v="11"/>
  </r>
  <r>
    <x v="11"/>
  </r>
  <r>
    <x v="16"/>
  </r>
  <r>
    <x v="16"/>
  </r>
  <r>
    <x v="11"/>
  </r>
  <r>
    <x v="11"/>
  </r>
  <r>
    <x v="24"/>
  </r>
  <r>
    <x v="34"/>
  </r>
  <r>
    <x v="11"/>
  </r>
  <r>
    <x v="4"/>
  </r>
  <r>
    <x v="11"/>
  </r>
  <r>
    <x v="36"/>
  </r>
  <r>
    <x v="20"/>
  </r>
  <r>
    <x v="14"/>
  </r>
  <r>
    <x v="11"/>
  </r>
  <r>
    <x v="32"/>
  </r>
  <r>
    <x v="11"/>
  </r>
  <r>
    <x v="11"/>
  </r>
  <r>
    <x v="20"/>
  </r>
  <r>
    <x v="11"/>
  </r>
  <r>
    <x v="11"/>
  </r>
  <r>
    <x v="11"/>
  </r>
  <r>
    <x v="11"/>
  </r>
  <r>
    <x v="20"/>
  </r>
  <r>
    <x v="17"/>
  </r>
  <r>
    <x v="37"/>
  </r>
  <r>
    <x v="30"/>
  </r>
  <r>
    <x v="11"/>
  </r>
  <r>
    <x v="11"/>
  </r>
  <r>
    <x v="30"/>
  </r>
  <r>
    <x v="30"/>
  </r>
  <r>
    <x v="25"/>
  </r>
  <r>
    <x v="5"/>
  </r>
  <r>
    <x v="16"/>
  </r>
  <r>
    <x v="11"/>
  </r>
  <r>
    <x v="18"/>
  </r>
  <r>
    <x v="13"/>
  </r>
  <r>
    <x v="5"/>
  </r>
  <r>
    <x v="11"/>
  </r>
  <r>
    <x v="11"/>
  </r>
  <r>
    <x v="11"/>
  </r>
  <r>
    <x v="11"/>
  </r>
  <r>
    <x v="11"/>
  </r>
  <r>
    <x v="2"/>
  </r>
  <r>
    <x v="11"/>
  </r>
  <r>
    <x v="14"/>
  </r>
  <r>
    <x v="30"/>
  </r>
  <r>
    <x v="14"/>
  </r>
  <r>
    <x v="14"/>
  </r>
  <r>
    <x v="11"/>
  </r>
  <r>
    <x v="1"/>
  </r>
  <r>
    <x v="20"/>
  </r>
  <r>
    <x v="16"/>
  </r>
  <r>
    <x v="7"/>
  </r>
  <r>
    <x v="15"/>
  </r>
  <r>
    <x v="11"/>
  </r>
  <r>
    <x v="38"/>
  </r>
  <r>
    <x v="35"/>
  </r>
  <r>
    <x v="11"/>
  </r>
  <r>
    <x v="38"/>
  </r>
  <r>
    <x v="38"/>
  </r>
  <r>
    <x v="11"/>
  </r>
  <r>
    <x v="34"/>
  </r>
  <r>
    <x v="11"/>
  </r>
  <r>
    <x v="6"/>
  </r>
  <r>
    <x v="17"/>
  </r>
  <r>
    <x v="14"/>
  </r>
  <r>
    <x v="22"/>
  </r>
  <r>
    <x v="11"/>
  </r>
  <r>
    <x v="11"/>
  </r>
  <r>
    <x v="32"/>
  </r>
  <r>
    <x v="0"/>
  </r>
  <r>
    <x v="17"/>
  </r>
  <r>
    <x v="13"/>
  </r>
  <r>
    <x v="5"/>
  </r>
  <r>
    <x v="7"/>
  </r>
  <r>
    <x v="11"/>
  </r>
  <r>
    <x v="11"/>
  </r>
  <r>
    <x v="11"/>
  </r>
  <r>
    <x v="7"/>
  </r>
  <r>
    <x v="24"/>
  </r>
  <r>
    <x v="11"/>
  </r>
  <r>
    <x v="20"/>
  </r>
  <r>
    <x v="11"/>
  </r>
  <r>
    <x v="11"/>
  </r>
  <r>
    <x v="39"/>
  </r>
  <r>
    <x v="23"/>
  </r>
  <r>
    <x v="9"/>
  </r>
  <r>
    <x v="11"/>
  </r>
  <r>
    <x v="11"/>
  </r>
  <r>
    <x v="5"/>
  </r>
  <r>
    <x v="15"/>
  </r>
  <r>
    <x v="23"/>
  </r>
  <r>
    <x v="27"/>
  </r>
  <r>
    <x v="11"/>
  </r>
  <r>
    <x v="11"/>
  </r>
  <r>
    <x v="14"/>
  </r>
  <r>
    <x v="16"/>
  </r>
  <r>
    <x v="15"/>
  </r>
  <r>
    <x v="25"/>
  </r>
  <r>
    <x v="15"/>
  </r>
  <r>
    <x v="11"/>
  </r>
  <r>
    <x v="11"/>
  </r>
  <r>
    <x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B46" firstHeaderRow="1" firstDataRow="1" firstDataCol="1"/>
  <pivotFields count="1">
    <pivotField axis="axisRow" dataField="1" showAll="0">
      <items count="43">
        <item x="35"/>
        <item x="33"/>
        <item x="34"/>
        <item x="2"/>
        <item x="38"/>
        <item x="30"/>
        <item x="19"/>
        <item x="3"/>
        <item x="22"/>
        <item x="18"/>
        <item x="8"/>
        <item x="29"/>
        <item x="28"/>
        <item x="32"/>
        <item x="10"/>
        <item x="12"/>
        <item x="16"/>
        <item x="27"/>
        <item x="9"/>
        <item x="7"/>
        <item x="11"/>
        <item x="23"/>
        <item x="4"/>
        <item x="6"/>
        <item x="14"/>
        <item x="21"/>
        <item x="15"/>
        <item x="24"/>
        <item x="5"/>
        <item x="0"/>
        <item x="13"/>
        <item x="25"/>
        <item x="17"/>
        <item x="1"/>
        <item x="31"/>
        <item x="20"/>
        <item x="36"/>
        <item x="26"/>
        <item x="39"/>
        <item x="40"/>
        <item x="37"/>
        <item x="41"/>
        <item t="default"/>
      </items>
    </pivotField>
  </pivotFields>
  <rowFields count="1">
    <field x="0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dataFields count="1">
    <dataField name="Count of age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B55" firstHeaderRow="1" firstDataRow="1" firstDataCol="1"/>
  <pivotFields count="1">
    <pivotField axis="axisRow" dataField="1" showAll="0">
      <items count="52">
        <item x="29"/>
        <item x="27"/>
        <item x="33"/>
        <item x="31"/>
        <item x="19"/>
        <item x="12"/>
        <item x="45"/>
        <item x="22"/>
        <item x="7"/>
        <item x="11"/>
        <item x="48"/>
        <item x="25"/>
        <item x="9"/>
        <item x="26"/>
        <item x="2"/>
        <item x="24"/>
        <item x="42"/>
        <item x="13"/>
        <item x="14"/>
        <item x="34"/>
        <item x="16"/>
        <item x="40"/>
        <item x="3"/>
        <item x="8"/>
        <item x="23"/>
        <item x="10"/>
        <item x="43"/>
        <item x="21"/>
        <item x="4"/>
        <item x="15"/>
        <item x="41"/>
        <item x="0"/>
        <item x="44"/>
        <item x="36"/>
        <item x="6"/>
        <item x="32"/>
        <item x="47"/>
        <item x="18"/>
        <item x="46"/>
        <item x="38"/>
        <item x="1"/>
        <item x="49"/>
        <item x="30"/>
        <item x="17"/>
        <item x="5"/>
        <item x="35"/>
        <item x="37"/>
        <item x="20"/>
        <item x="39"/>
        <item x="28"/>
        <item x="50"/>
        <item t="default"/>
      </items>
    </pivotField>
  </pivotFields>
  <rowFields count="1">
    <field x="0"/>
  </rowFields>
  <rowItems count="5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 t="grand">
      <x/>
    </i>
  </rowItems>
  <colItems count="1">
    <i/>
  </colItems>
  <dataFields count="1">
    <dataField name="Count of resting BP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B157" firstHeaderRow="1" firstDataRow="1" firstDataCol="1"/>
  <pivotFields count="1">
    <pivotField axis="axisRow" dataField="1" showAll="0">
      <items count="154">
        <item x="122"/>
        <item x="151"/>
        <item x="74"/>
        <item x="133"/>
        <item x="148"/>
        <item x="114"/>
        <item x="73"/>
        <item x="141"/>
        <item x="28"/>
        <item x="15"/>
        <item x="146"/>
        <item x="46"/>
        <item x="96"/>
        <item x="40"/>
        <item x="149"/>
        <item x="32"/>
        <item x="136"/>
        <item x="142"/>
        <item x="80"/>
        <item x="88"/>
        <item x="116"/>
        <item x="54"/>
        <item x="86"/>
        <item x="147"/>
        <item x="52"/>
        <item x="10"/>
        <item x="129"/>
        <item x="120"/>
        <item x="121"/>
        <item x="42"/>
        <item x="43"/>
        <item x="14"/>
        <item x="125"/>
        <item x="77"/>
        <item x="9"/>
        <item x="4"/>
        <item x="99"/>
        <item x="23"/>
        <item x="112"/>
        <item x="66"/>
        <item x="93"/>
        <item x="131"/>
        <item x="19"/>
        <item x="38"/>
        <item x="48"/>
        <item x="111"/>
        <item x="127"/>
        <item x="50"/>
        <item x="90"/>
        <item x="138"/>
        <item x="24"/>
        <item x="92"/>
        <item x="98"/>
        <item x="78"/>
        <item x="113"/>
        <item x="22"/>
        <item x="36"/>
        <item x="26"/>
        <item x="94"/>
        <item x="128"/>
        <item x="2"/>
        <item x="29"/>
        <item x="57"/>
        <item x="55"/>
        <item x="0"/>
        <item x="31"/>
        <item x="71"/>
        <item x="5"/>
        <item x="137"/>
        <item x="16"/>
        <item x="100"/>
        <item x="150"/>
        <item x="139"/>
        <item x="35"/>
        <item x="119"/>
        <item x="64"/>
        <item x="105"/>
        <item x="27"/>
        <item x="60"/>
        <item x="85"/>
        <item x="3"/>
        <item x="75"/>
        <item x="45"/>
        <item x="8"/>
        <item x="76"/>
        <item x="12"/>
        <item x="72"/>
        <item x="62"/>
        <item x="124"/>
        <item x="79"/>
        <item x="95"/>
        <item x="126"/>
        <item x="13"/>
        <item x="67"/>
        <item x="82"/>
        <item x="18"/>
        <item x="59"/>
        <item x="6"/>
        <item x="58"/>
        <item x="65"/>
        <item x="130"/>
        <item x="47"/>
        <item x="69"/>
        <item x="17"/>
        <item x="33"/>
        <item x="110"/>
        <item x="144"/>
        <item x="97"/>
        <item x="53"/>
        <item x="20"/>
        <item x="21"/>
        <item x="1"/>
        <item x="91"/>
        <item x="101"/>
        <item x="44"/>
        <item x="109"/>
        <item x="11"/>
        <item x="134"/>
        <item x="103"/>
        <item x="107"/>
        <item x="108"/>
        <item x="37"/>
        <item x="81"/>
        <item x="51"/>
        <item x="49"/>
        <item x="135"/>
        <item x="84"/>
        <item x="63"/>
        <item x="83"/>
        <item x="143"/>
        <item x="123"/>
        <item x="117"/>
        <item x="102"/>
        <item x="140"/>
        <item x="68"/>
        <item x="106"/>
        <item x="70"/>
        <item x="56"/>
        <item x="132"/>
        <item x="39"/>
        <item x="30"/>
        <item x="25"/>
        <item x="87"/>
        <item x="145"/>
        <item x="34"/>
        <item x="7"/>
        <item x="61"/>
        <item x="115"/>
        <item x="89"/>
        <item x="118"/>
        <item x="41"/>
        <item x="104"/>
        <item x="152"/>
        <item t="default"/>
      </items>
    </pivotField>
  </pivotFields>
  <rowFields count="1">
    <field x="0"/>
  </rowFields>
  <rowItems count="1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 t="grand">
      <x/>
    </i>
  </rowItems>
  <colItems count="1">
    <i/>
  </colItems>
  <dataFields count="1">
    <dataField name="Count of cholesterol mg/dl 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B96" firstHeaderRow="1" firstDataRow="1" firstDataCol="1"/>
  <pivotFields count="1">
    <pivotField axis="axisRow" dataField="1" showAll="0">
      <items count="93">
        <item x="86"/>
        <item x="75"/>
        <item x="90"/>
        <item x="81"/>
        <item x="73"/>
        <item x="61"/>
        <item x="42"/>
        <item x="67"/>
        <item x="76"/>
        <item x="79"/>
        <item x="1"/>
        <item x="37"/>
        <item x="46"/>
        <item x="27"/>
        <item x="41"/>
        <item x="22"/>
        <item x="50"/>
        <item x="85"/>
        <item x="83"/>
        <item x="87"/>
        <item x="26"/>
        <item x="84"/>
        <item x="72"/>
        <item x="32"/>
        <item x="71"/>
        <item x="38"/>
        <item x="65"/>
        <item x="62"/>
        <item x="33"/>
        <item x="2"/>
        <item x="58"/>
        <item x="39"/>
        <item x="20"/>
        <item x="64"/>
        <item x="89"/>
        <item x="60"/>
        <item x="28"/>
        <item x="74"/>
        <item x="17"/>
        <item x="35"/>
        <item x="44"/>
        <item x="12"/>
        <item x="47"/>
        <item x="19"/>
        <item x="52"/>
        <item x="53"/>
        <item x="8"/>
        <item x="10"/>
        <item x="51"/>
        <item x="0"/>
        <item x="23"/>
        <item x="34"/>
        <item x="11"/>
        <item x="63"/>
        <item x="9"/>
        <item x="49"/>
        <item x="29"/>
        <item x="21"/>
        <item x="57"/>
        <item x="6"/>
        <item x="24"/>
        <item x="14"/>
        <item x="7"/>
        <item x="69"/>
        <item x="31"/>
        <item x="68"/>
        <item x="80"/>
        <item x="16"/>
        <item x="30"/>
        <item x="40"/>
        <item x="18"/>
        <item x="4"/>
        <item x="13"/>
        <item x="15"/>
        <item x="54"/>
        <item x="43"/>
        <item x="5"/>
        <item x="25"/>
        <item x="45"/>
        <item x="88"/>
        <item x="48"/>
        <item x="70"/>
        <item x="56"/>
        <item x="55"/>
        <item x="3"/>
        <item x="36"/>
        <item x="59"/>
        <item x="82"/>
        <item x="77"/>
        <item x="78"/>
        <item x="66"/>
        <item x="91"/>
        <item t="default"/>
      </items>
    </pivotField>
  </pivotFields>
  <rowFields count="1">
    <field x="0"/>
  </rowFields>
  <rowItems count="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 t="grand">
      <x/>
    </i>
  </rowItems>
  <colItems count="1">
    <i/>
  </colItems>
  <dataFields count="1">
    <dataField name="Count of max heart rate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5" cacheId="1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B45" firstHeaderRow="1" firstDataRow="1" firstDataCol="1"/>
  <pivotFields count="1">
    <pivotField axis="axisRow" dataField="1" showAll="0">
      <items count="42">
        <item x="11"/>
        <item x="30"/>
        <item x="16"/>
        <item x="38"/>
        <item x="9"/>
        <item x="12"/>
        <item x="7"/>
        <item x="37"/>
        <item x="5"/>
        <item x="34"/>
        <item x="14"/>
        <item x="35"/>
        <item x="15"/>
        <item x="10"/>
        <item x="4"/>
        <item x="1"/>
        <item x="13"/>
        <item x="17"/>
        <item x="32"/>
        <item x="20"/>
        <item x="31"/>
        <item x="22"/>
        <item x="0"/>
        <item x="19"/>
        <item x="21"/>
        <item x="2"/>
        <item x="23"/>
        <item x="29"/>
        <item x="24"/>
        <item x="8"/>
        <item x="18"/>
        <item x="25"/>
        <item x="3"/>
        <item x="6"/>
        <item x="36"/>
        <item x="27"/>
        <item x="33"/>
        <item x="39"/>
        <item x="28"/>
        <item x="26"/>
        <item x="40"/>
        <item t="default"/>
      </items>
    </pivotField>
  </pivotFields>
  <rowFields count="1">
    <field x="0"/>
  </rowFields>
  <rowItems count="4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Items count="1">
    <i/>
  </colItems>
  <dataFields count="1">
    <dataField name="Count of exercise induced ST depress" fld="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6"/>
  <sheetViews>
    <sheetView workbookViewId="0">
      <selection activeCell="H25" sqref="H25:H34"/>
    </sheetView>
  </sheetViews>
  <sheetFormatPr defaultRowHeight="15" x14ac:dyDescent="0.25"/>
  <cols>
    <col min="1" max="1" width="13.140625" bestFit="1" customWidth="1"/>
    <col min="2" max="2" width="12.140625" bestFit="1" customWidth="1"/>
  </cols>
  <sheetData>
    <row r="3" spans="1:2" x14ac:dyDescent="0.25">
      <c r="A3" s="8" t="s">
        <v>138</v>
      </c>
      <c r="B3" t="s">
        <v>141</v>
      </c>
    </row>
    <row r="4" spans="1:2" x14ac:dyDescent="0.25">
      <c r="A4" s="9">
        <v>29</v>
      </c>
      <c r="B4" s="10">
        <v>1</v>
      </c>
    </row>
    <row r="5" spans="1:2" x14ac:dyDescent="0.25">
      <c r="A5" s="9">
        <v>34</v>
      </c>
      <c r="B5" s="10">
        <v>2</v>
      </c>
    </row>
    <row r="6" spans="1:2" x14ac:dyDescent="0.25">
      <c r="A6" s="9">
        <v>35</v>
      </c>
      <c r="B6" s="10">
        <v>4</v>
      </c>
    </row>
    <row r="7" spans="1:2" x14ac:dyDescent="0.25">
      <c r="A7" s="9">
        <v>37</v>
      </c>
      <c r="B7" s="10">
        <v>2</v>
      </c>
    </row>
    <row r="8" spans="1:2" x14ac:dyDescent="0.25">
      <c r="A8" s="9">
        <v>38</v>
      </c>
      <c r="B8" s="10">
        <v>2</v>
      </c>
    </row>
    <row r="9" spans="1:2" x14ac:dyDescent="0.25">
      <c r="A9" s="9">
        <v>39</v>
      </c>
      <c r="B9" s="10">
        <v>4</v>
      </c>
    </row>
    <row r="10" spans="1:2" x14ac:dyDescent="0.25">
      <c r="A10" s="9">
        <v>40</v>
      </c>
      <c r="B10" s="10">
        <v>3</v>
      </c>
    </row>
    <row r="11" spans="1:2" x14ac:dyDescent="0.25">
      <c r="A11" s="9">
        <v>41</v>
      </c>
      <c r="B11" s="10">
        <v>10</v>
      </c>
    </row>
    <row r="12" spans="1:2" x14ac:dyDescent="0.25">
      <c r="A12" s="9">
        <v>42</v>
      </c>
      <c r="B12" s="10">
        <v>8</v>
      </c>
    </row>
    <row r="13" spans="1:2" x14ac:dyDescent="0.25">
      <c r="A13" s="9">
        <v>43</v>
      </c>
      <c r="B13" s="10">
        <v>8</v>
      </c>
    </row>
    <row r="14" spans="1:2" x14ac:dyDescent="0.25">
      <c r="A14" s="9">
        <v>44</v>
      </c>
      <c r="B14" s="10">
        <v>11</v>
      </c>
    </row>
    <row r="15" spans="1:2" x14ac:dyDescent="0.25">
      <c r="A15" s="9">
        <v>45</v>
      </c>
      <c r="B15" s="10">
        <v>8</v>
      </c>
    </row>
    <row r="16" spans="1:2" x14ac:dyDescent="0.25">
      <c r="A16" s="9">
        <v>46</v>
      </c>
      <c r="B16" s="10">
        <v>7</v>
      </c>
    </row>
    <row r="17" spans="1:8" x14ac:dyDescent="0.25">
      <c r="A17" s="9">
        <v>47</v>
      </c>
      <c r="B17" s="10">
        <v>5</v>
      </c>
    </row>
    <row r="18" spans="1:8" x14ac:dyDescent="0.25">
      <c r="A18" s="9">
        <v>48</v>
      </c>
      <c r="B18" s="10">
        <v>7</v>
      </c>
    </row>
    <row r="19" spans="1:8" x14ac:dyDescent="0.25">
      <c r="A19" s="9">
        <v>49</v>
      </c>
      <c r="B19" s="10">
        <v>5</v>
      </c>
    </row>
    <row r="20" spans="1:8" x14ac:dyDescent="0.25">
      <c r="A20" s="9">
        <v>50</v>
      </c>
      <c r="B20" s="10">
        <v>7</v>
      </c>
    </row>
    <row r="21" spans="1:8" x14ac:dyDescent="0.25">
      <c r="A21" s="9">
        <v>51</v>
      </c>
      <c r="B21" s="10">
        <v>12</v>
      </c>
    </row>
    <row r="22" spans="1:8" x14ac:dyDescent="0.25">
      <c r="A22" s="9">
        <v>52</v>
      </c>
      <c r="B22" s="10">
        <v>13</v>
      </c>
    </row>
    <row r="23" spans="1:8" x14ac:dyDescent="0.25">
      <c r="A23" s="9">
        <v>53</v>
      </c>
      <c r="B23" s="10">
        <v>8</v>
      </c>
    </row>
    <row r="24" spans="1:8" x14ac:dyDescent="0.25">
      <c r="A24" s="9">
        <v>54</v>
      </c>
      <c r="B24" s="10">
        <v>16</v>
      </c>
    </row>
    <row r="25" spans="1:8" x14ac:dyDescent="0.25">
      <c r="A25" s="9">
        <v>55</v>
      </c>
      <c r="B25" s="10">
        <v>8</v>
      </c>
      <c r="D25">
        <v>40</v>
      </c>
      <c r="E25">
        <f t="array" ref="E25:E30">FREQUENCY(converted!A:A,age!D25:D29)</f>
        <v>18</v>
      </c>
      <c r="G25">
        <v>40</v>
      </c>
      <c r="H25">
        <f t="array" ref="H25:H34">FREQUENCY(converted!A:A,age!G25:G33)</f>
        <v>18</v>
      </c>
    </row>
    <row r="26" spans="1:8" x14ac:dyDescent="0.25">
      <c r="A26" s="9">
        <v>56</v>
      </c>
      <c r="B26" s="10">
        <v>11</v>
      </c>
      <c r="D26">
        <v>50</v>
      </c>
      <c r="E26">
        <v>76</v>
      </c>
      <c r="G26">
        <v>45</v>
      </c>
      <c r="H26">
        <v>45</v>
      </c>
    </row>
    <row r="27" spans="1:8" x14ac:dyDescent="0.25">
      <c r="A27" s="9">
        <v>57</v>
      </c>
      <c r="B27" s="10">
        <v>17</v>
      </c>
      <c r="D27">
        <v>60</v>
      </c>
      <c r="E27">
        <v>130</v>
      </c>
      <c r="G27">
        <v>50</v>
      </c>
      <c r="H27">
        <v>31</v>
      </c>
    </row>
    <row r="28" spans="1:8" x14ac:dyDescent="0.25">
      <c r="A28" s="9">
        <v>58</v>
      </c>
      <c r="B28" s="10">
        <v>19</v>
      </c>
      <c r="D28">
        <v>70</v>
      </c>
      <c r="E28">
        <v>73</v>
      </c>
      <c r="G28">
        <v>55</v>
      </c>
      <c r="H28">
        <v>57</v>
      </c>
    </row>
    <row r="29" spans="1:8" x14ac:dyDescent="0.25">
      <c r="A29" s="9">
        <v>59</v>
      </c>
      <c r="B29" s="10">
        <v>14</v>
      </c>
      <c r="D29">
        <v>80</v>
      </c>
      <c r="E29">
        <v>6</v>
      </c>
      <c r="G29">
        <v>60</v>
      </c>
      <c r="H29">
        <v>73</v>
      </c>
    </row>
    <row r="30" spans="1:8" x14ac:dyDescent="0.25">
      <c r="A30" s="9">
        <v>60</v>
      </c>
      <c r="B30" s="10">
        <v>12</v>
      </c>
      <c r="E30">
        <v>0</v>
      </c>
      <c r="G30">
        <v>65</v>
      </c>
      <c r="H30">
        <v>46</v>
      </c>
    </row>
    <row r="31" spans="1:8" x14ac:dyDescent="0.25">
      <c r="A31" s="9">
        <v>61</v>
      </c>
      <c r="B31" s="10">
        <v>8</v>
      </c>
      <c r="G31">
        <v>70</v>
      </c>
      <c r="H31">
        <v>27</v>
      </c>
    </row>
    <row r="32" spans="1:8" x14ac:dyDescent="0.25">
      <c r="A32" s="9">
        <v>62</v>
      </c>
      <c r="B32" s="10">
        <v>11</v>
      </c>
      <c r="G32">
        <v>75</v>
      </c>
      <c r="H32">
        <v>4</v>
      </c>
    </row>
    <row r="33" spans="1:8" x14ac:dyDescent="0.25">
      <c r="A33" s="9">
        <v>63</v>
      </c>
      <c r="B33" s="10">
        <v>9</v>
      </c>
      <c r="G33">
        <v>80</v>
      </c>
      <c r="H33">
        <v>2</v>
      </c>
    </row>
    <row r="34" spans="1:8" x14ac:dyDescent="0.25">
      <c r="A34" s="9">
        <v>64</v>
      </c>
      <c r="B34" s="10">
        <v>10</v>
      </c>
      <c r="H34">
        <v>0</v>
      </c>
    </row>
    <row r="35" spans="1:8" x14ac:dyDescent="0.25">
      <c r="A35" s="9">
        <v>65</v>
      </c>
      <c r="B35" s="10">
        <v>8</v>
      </c>
    </row>
    <row r="36" spans="1:8" x14ac:dyDescent="0.25">
      <c r="A36" s="9">
        <v>66</v>
      </c>
      <c r="B36" s="10">
        <v>7</v>
      </c>
    </row>
    <row r="37" spans="1:8" x14ac:dyDescent="0.25">
      <c r="A37" s="9">
        <v>67</v>
      </c>
      <c r="B37" s="10">
        <v>9</v>
      </c>
    </row>
    <row r="38" spans="1:8" x14ac:dyDescent="0.25">
      <c r="A38" s="9">
        <v>68</v>
      </c>
      <c r="B38" s="10">
        <v>4</v>
      </c>
    </row>
    <row r="39" spans="1:8" x14ac:dyDescent="0.25">
      <c r="A39" s="9">
        <v>69</v>
      </c>
      <c r="B39" s="10">
        <v>3</v>
      </c>
    </row>
    <row r="40" spans="1:8" x14ac:dyDescent="0.25">
      <c r="A40" s="9">
        <v>70</v>
      </c>
      <c r="B40" s="10">
        <v>4</v>
      </c>
    </row>
    <row r="41" spans="1:8" x14ac:dyDescent="0.25">
      <c r="A41" s="9">
        <v>71</v>
      </c>
      <c r="B41" s="10">
        <v>3</v>
      </c>
    </row>
    <row r="42" spans="1:8" x14ac:dyDescent="0.25">
      <c r="A42" s="9">
        <v>74</v>
      </c>
      <c r="B42" s="10">
        <v>1</v>
      </c>
    </row>
    <row r="43" spans="1:8" x14ac:dyDescent="0.25">
      <c r="A43" s="9">
        <v>76</v>
      </c>
      <c r="B43" s="10">
        <v>1</v>
      </c>
    </row>
    <row r="44" spans="1:8" x14ac:dyDescent="0.25">
      <c r="A44" s="9">
        <v>77</v>
      </c>
      <c r="B44" s="10">
        <v>1</v>
      </c>
    </row>
    <row r="45" spans="1:8" x14ac:dyDescent="0.25">
      <c r="A45" s="9" t="s">
        <v>139</v>
      </c>
      <c r="B45" s="10"/>
    </row>
    <row r="46" spans="1:8" x14ac:dyDescent="0.25">
      <c r="A46" s="9" t="s">
        <v>140</v>
      </c>
      <c r="B46" s="10">
        <v>303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5"/>
  <sheetViews>
    <sheetView topLeftCell="C1" workbookViewId="0">
      <selection activeCell="G19" sqref="G19"/>
    </sheetView>
  </sheetViews>
  <sheetFormatPr defaultRowHeight="15" x14ac:dyDescent="0.25"/>
  <cols>
    <col min="1" max="1" width="13.140625" bestFit="1" customWidth="1"/>
    <col min="2" max="2" width="18.140625" bestFit="1" customWidth="1"/>
  </cols>
  <sheetData>
    <row r="3" spans="1:2" x14ac:dyDescent="0.25">
      <c r="A3" s="8" t="s">
        <v>138</v>
      </c>
      <c r="B3" t="s">
        <v>143</v>
      </c>
    </row>
    <row r="4" spans="1:2" x14ac:dyDescent="0.25">
      <c r="A4" s="9">
        <v>94</v>
      </c>
      <c r="B4" s="10">
        <v>2</v>
      </c>
    </row>
    <row r="5" spans="1:2" x14ac:dyDescent="0.25">
      <c r="A5" s="9">
        <v>100</v>
      </c>
      <c r="B5" s="10">
        <v>4</v>
      </c>
    </row>
    <row r="6" spans="1:2" x14ac:dyDescent="0.25">
      <c r="A6" s="9">
        <v>101</v>
      </c>
      <c r="B6" s="10">
        <v>1</v>
      </c>
    </row>
    <row r="7" spans="1:2" x14ac:dyDescent="0.25">
      <c r="A7" s="9">
        <v>102</v>
      </c>
      <c r="B7" s="10">
        <v>2</v>
      </c>
    </row>
    <row r="8" spans="1:2" x14ac:dyDescent="0.25">
      <c r="A8" s="9">
        <v>104</v>
      </c>
      <c r="B8" s="10">
        <v>1</v>
      </c>
    </row>
    <row r="9" spans="1:2" x14ac:dyDescent="0.25">
      <c r="A9" s="9">
        <v>105</v>
      </c>
      <c r="B9" s="10">
        <v>3</v>
      </c>
    </row>
    <row r="10" spans="1:2" x14ac:dyDescent="0.25">
      <c r="A10" s="9">
        <v>106</v>
      </c>
      <c r="B10" s="10">
        <v>1</v>
      </c>
    </row>
    <row r="11" spans="1:2" x14ac:dyDescent="0.25">
      <c r="A11" s="9">
        <v>108</v>
      </c>
      <c r="B11" s="10">
        <v>6</v>
      </c>
    </row>
    <row r="12" spans="1:2" x14ac:dyDescent="0.25">
      <c r="A12" s="9">
        <v>110</v>
      </c>
      <c r="B12" s="10">
        <v>19</v>
      </c>
    </row>
    <row r="13" spans="1:2" x14ac:dyDescent="0.25">
      <c r="A13" s="9">
        <v>112</v>
      </c>
      <c r="B13" s="10">
        <v>9</v>
      </c>
    </row>
    <row r="14" spans="1:2" x14ac:dyDescent="0.25">
      <c r="A14" s="9">
        <v>114</v>
      </c>
      <c r="B14" s="10">
        <v>1</v>
      </c>
    </row>
    <row r="15" spans="1:2" x14ac:dyDescent="0.25">
      <c r="A15" s="9">
        <v>115</v>
      </c>
      <c r="B15" s="10">
        <v>3</v>
      </c>
    </row>
    <row r="16" spans="1:2" x14ac:dyDescent="0.25">
      <c r="A16" s="9">
        <v>117</v>
      </c>
      <c r="B16" s="10">
        <v>1</v>
      </c>
    </row>
    <row r="17" spans="1:6" x14ac:dyDescent="0.25">
      <c r="A17" s="9">
        <v>118</v>
      </c>
      <c r="B17" s="10">
        <v>7</v>
      </c>
    </row>
    <row r="18" spans="1:6" x14ac:dyDescent="0.25">
      <c r="A18" s="9">
        <v>120</v>
      </c>
      <c r="B18" s="10">
        <v>37</v>
      </c>
    </row>
    <row r="19" spans="1:6" x14ac:dyDescent="0.25">
      <c r="A19" s="9">
        <v>122</v>
      </c>
      <c r="B19" s="10">
        <v>4</v>
      </c>
      <c r="E19" t="s">
        <v>195</v>
      </c>
      <c r="F19" t="s">
        <v>196</v>
      </c>
    </row>
    <row r="20" spans="1:6" x14ac:dyDescent="0.25">
      <c r="A20" s="9">
        <v>123</v>
      </c>
      <c r="B20" s="10">
        <v>1</v>
      </c>
      <c r="E20">
        <v>100</v>
      </c>
      <c r="F20">
        <f t="array" ref="F20:F31">FREQUENCY(converted!E:E,BP!E20:E30)</f>
        <v>6</v>
      </c>
    </row>
    <row r="21" spans="1:6" x14ac:dyDescent="0.25">
      <c r="A21" s="9">
        <v>124</v>
      </c>
      <c r="B21" s="10">
        <v>6</v>
      </c>
      <c r="E21">
        <v>110</v>
      </c>
      <c r="F21">
        <v>33</v>
      </c>
    </row>
    <row r="22" spans="1:6" x14ac:dyDescent="0.25">
      <c r="A22" s="9">
        <v>125</v>
      </c>
      <c r="B22" s="10">
        <v>11</v>
      </c>
      <c r="E22">
        <v>120</v>
      </c>
      <c r="F22">
        <v>58</v>
      </c>
    </row>
    <row r="23" spans="1:6" x14ac:dyDescent="0.25">
      <c r="A23" s="9">
        <v>126</v>
      </c>
      <c r="B23" s="10">
        <v>3</v>
      </c>
      <c r="E23">
        <v>130</v>
      </c>
      <c r="F23">
        <v>74</v>
      </c>
    </row>
    <row r="24" spans="1:6" x14ac:dyDescent="0.25">
      <c r="A24" s="9">
        <v>128</v>
      </c>
      <c r="B24" s="10">
        <v>12</v>
      </c>
      <c r="E24">
        <v>140</v>
      </c>
      <c r="F24">
        <v>66</v>
      </c>
    </row>
    <row r="25" spans="1:6" x14ac:dyDescent="0.25">
      <c r="A25" s="9">
        <v>129</v>
      </c>
      <c r="B25" s="10">
        <v>1</v>
      </c>
      <c r="E25">
        <v>150</v>
      </c>
      <c r="F25">
        <v>31</v>
      </c>
    </row>
    <row r="26" spans="1:6" x14ac:dyDescent="0.25">
      <c r="A26" s="9">
        <v>130</v>
      </c>
      <c r="B26" s="10">
        <v>36</v>
      </c>
      <c r="E26">
        <v>160</v>
      </c>
      <c r="F26">
        <v>20</v>
      </c>
    </row>
    <row r="27" spans="1:6" x14ac:dyDescent="0.25">
      <c r="A27" s="9">
        <v>132</v>
      </c>
      <c r="B27" s="10">
        <v>8</v>
      </c>
      <c r="E27">
        <v>170</v>
      </c>
      <c r="F27">
        <v>6</v>
      </c>
    </row>
    <row r="28" spans="1:6" x14ac:dyDescent="0.25">
      <c r="A28" s="9">
        <v>134</v>
      </c>
      <c r="B28" s="10">
        <v>5</v>
      </c>
      <c r="E28">
        <v>180</v>
      </c>
      <c r="F28">
        <v>7</v>
      </c>
    </row>
    <row r="29" spans="1:6" x14ac:dyDescent="0.25">
      <c r="A29" s="9">
        <v>135</v>
      </c>
      <c r="B29" s="10">
        <v>6</v>
      </c>
      <c r="E29">
        <v>190</v>
      </c>
      <c r="F29">
        <v>0</v>
      </c>
    </row>
    <row r="30" spans="1:6" x14ac:dyDescent="0.25">
      <c r="A30" s="9">
        <v>136</v>
      </c>
      <c r="B30" s="10">
        <v>3</v>
      </c>
      <c r="E30">
        <v>200</v>
      </c>
      <c r="F30">
        <v>2</v>
      </c>
    </row>
    <row r="31" spans="1:6" x14ac:dyDescent="0.25">
      <c r="A31" s="9">
        <v>138</v>
      </c>
      <c r="B31" s="10">
        <v>12</v>
      </c>
      <c r="F31">
        <v>0</v>
      </c>
    </row>
    <row r="32" spans="1:6" x14ac:dyDescent="0.25">
      <c r="A32" s="9">
        <v>140</v>
      </c>
      <c r="B32" s="10">
        <v>32</v>
      </c>
    </row>
    <row r="33" spans="1:2" x14ac:dyDescent="0.25">
      <c r="A33" s="9">
        <v>142</v>
      </c>
      <c r="B33" s="10">
        <v>3</v>
      </c>
    </row>
    <row r="34" spans="1:2" x14ac:dyDescent="0.25">
      <c r="A34" s="9">
        <v>144</v>
      </c>
      <c r="B34" s="10">
        <v>2</v>
      </c>
    </row>
    <row r="35" spans="1:2" x14ac:dyDescent="0.25">
      <c r="A35" s="9">
        <v>145</v>
      </c>
      <c r="B35" s="10">
        <v>5</v>
      </c>
    </row>
    <row r="36" spans="1:2" x14ac:dyDescent="0.25">
      <c r="A36" s="9">
        <v>146</v>
      </c>
      <c r="B36" s="10">
        <v>2</v>
      </c>
    </row>
    <row r="37" spans="1:2" x14ac:dyDescent="0.25">
      <c r="A37" s="9">
        <v>148</v>
      </c>
      <c r="B37" s="10">
        <v>2</v>
      </c>
    </row>
    <row r="38" spans="1:2" x14ac:dyDescent="0.25">
      <c r="A38" s="9">
        <v>150</v>
      </c>
      <c r="B38" s="10">
        <v>17</v>
      </c>
    </row>
    <row r="39" spans="1:2" x14ac:dyDescent="0.25">
      <c r="A39" s="9">
        <v>152</v>
      </c>
      <c r="B39" s="10">
        <v>5</v>
      </c>
    </row>
    <row r="40" spans="1:2" x14ac:dyDescent="0.25">
      <c r="A40" s="9">
        <v>154</v>
      </c>
      <c r="B40" s="10">
        <v>1</v>
      </c>
    </row>
    <row r="41" spans="1:2" x14ac:dyDescent="0.25">
      <c r="A41" s="9">
        <v>155</v>
      </c>
      <c r="B41" s="10">
        <v>1</v>
      </c>
    </row>
    <row r="42" spans="1:2" x14ac:dyDescent="0.25">
      <c r="A42" s="9">
        <v>156</v>
      </c>
      <c r="B42" s="10">
        <v>1</v>
      </c>
    </row>
    <row r="43" spans="1:2" x14ac:dyDescent="0.25">
      <c r="A43" s="9">
        <v>158</v>
      </c>
      <c r="B43" s="10">
        <v>1</v>
      </c>
    </row>
    <row r="44" spans="1:2" x14ac:dyDescent="0.25">
      <c r="A44" s="9">
        <v>160</v>
      </c>
      <c r="B44" s="10">
        <v>11</v>
      </c>
    </row>
    <row r="45" spans="1:2" x14ac:dyDescent="0.25">
      <c r="A45" s="9">
        <v>164</v>
      </c>
      <c r="B45" s="10">
        <v>1</v>
      </c>
    </row>
    <row r="46" spans="1:2" x14ac:dyDescent="0.25">
      <c r="A46" s="9">
        <v>165</v>
      </c>
      <c r="B46" s="10">
        <v>1</v>
      </c>
    </row>
    <row r="47" spans="1:2" x14ac:dyDescent="0.25">
      <c r="A47" s="9">
        <v>170</v>
      </c>
      <c r="B47" s="10">
        <v>4</v>
      </c>
    </row>
    <row r="48" spans="1:2" x14ac:dyDescent="0.25">
      <c r="A48" s="9">
        <v>172</v>
      </c>
      <c r="B48" s="10">
        <v>1</v>
      </c>
    </row>
    <row r="49" spans="1:2" x14ac:dyDescent="0.25">
      <c r="A49" s="9">
        <v>174</v>
      </c>
      <c r="B49" s="10">
        <v>1</v>
      </c>
    </row>
    <row r="50" spans="1:2" x14ac:dyDescent="0.25">
      <c r="A50" s="9">
        <v>178</v>
      </c>
      <c r="B50" s="10">
        <v>2</v>
      </c>
    </row>
    <row r="51" spans="1:2" x14ac:dyDescent="0.25">
      <c r="A51" s="9">
        <v>180</v>
      </c>
      <c r="B51" s="10">
        <v>3</v>
      </c>
    </row>
    <row r="52" spans="1:2" x14ac:dyDescent="0.25">
      <c r="A52" s="9">
        <v>192</v>
      </c>
      <c r="B52" s="10">
        <v>1</v>
      </c>
    </row>
    <row r="53" spans="1:2" x14ac:dyDescent="0.25">
      <c r="A53" s="9">
        <v>200</v>
      </c>
      <c r="B53" s="10">
        <v>1</v>
      </c>
    </row>
    <row r="54" spans="1:2" x14ac:dyDescent="0.25">
      <c r="A54" s="9" t="s">
        <v>139</v>
      </c>
      <c r="B54" s="10"/>
    </row>
    <row r="55" spans="1:2" x14ac:dyDescent="0.25">
      <c r="A55" s="9" t="s">
        <v>140</v>
      </c>
      <c r="B55" s="10">
        <v>303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57"/>
  <sheetViews>
    <sheetView workbookViewId="0">
      <selection activeCell="I24" sqref="I24:I44"/>
    </sheetView>
  </sheetViews>
  <sheetFormatPr defaultRowHeight="15" x14ac:dyDescent="0.25"/>
  <cols>
    <col min="1" max="1" width="13.140625" bestFit="1" customWidth="1"/>
    <col min="2" max="2" width="25.7109375" bestFit="1" customWidth="1"/>
  </cols>
  <sheetData>
    <row r="3" spans="1:2" x14ac:dyDescent="0.25">
      <c r="A3" s="8" t="s">
        <v>138</v>
      </c>
      <c r="B3" t="s">
        <v>145</v>
      </c>
    </row>
    <row r="4" spans="1:2" x14ac:dyDescent="0.25">
      <c r="A4" s="9">
        <v>126</v>
      </c>
      <c r="B4" s="10">
        <v>1</v>
      </c>
    </row>
    <row r="5" spans="1:2" x14ac:dyDescent="0.25">
      <c r="A5" s="9">
        <v>131</v>
      </c>
      <c r="B5" s="10">
        <v>1</v>
      </c>
    </row>
    <row r="6" spans="1:2" x14ac:dyDescent="0.25">
      <c r="A6" s="9">
        <v>141</v>
      </c>
      <c r="B6" s="10">
        <v>1</v>
      </c>
    </row>
    <row r="7" spans="1:2" x14ac:dyDescent="0.25">
      <c r="A7" s="9">
        <v>149</v>
      </c>
      <c r="B7" s="10">
        <v>2</v>
      </c>
    </row>
    <row r="8" spans="1:2" x14ac:dyDescent="0.25">
      <c r="A8" s="9">
        <v>157</v>
      </c>
      <c r="B8" s="10">
        <v>1</v>
      </c>
    </row>
    <row r="9" spans="1:2" x14ac:dyDescent="0.25">
      <c r="A9" s="9">
        <v>160</v>
      </c>
      <c r="B9" s="10">
        <v>1</v>
      </c>
    </row>
    <row r="10" spans="1:2" x14ac:dyDescent="0.25">
      <c r="A10" s="9">
        <v>164</v>
      </c>
      <c r="B10" s="10">
        <v>1</v>
      </c>
    </row>
    <row r="11" spans="1:2" x14ac:dyDescent="0.25">
      <c r="A11" s="9">
        <v>166</v>
      </c>
      <c r="B11" s="10">
        <v>1</v>
      </c>
    </row>
    <row r="12" spans="1:2" x14ac:dyDescent="0.25">
      <c r="A12" s="9">
        <v>167</v>
      </c>
      <c r="B12" s="10">
        <v>1</v>
      </c>
    </row>
    <row r="13" spans="1:2" x14ac:dyDescent="0.25">
      <c r="A13" s="9">
        <v>168</v>
      </c>
      <c r="B13" s="10">
        <v>1</v>
      </c>
    </row>
    <row r="14" spans="1:2" x14ac:dyDescent="0.25">
      <c r="A14" s="9">
        <v>169</v>
      </c>
      <c r="B14" s="10">
        <v>1</v>
      </c>
    </row>
    <row r="15" spans="1:2" x14ac:dyDescent="0.25">
      <c r="A15" s="9">
        <v>172</v>
      </c>
      <c r="B15" s="10">
        <v>1</v>
      </c>
    </row>
    <row r="16" spans="1:2" x14ac:dyDescent="0.25">
      <c r="A16" s="9">
        <v>174</v>
      </c>
      <c r="B16" s="10">
        <v>1</v>
      </c>
    </row>
    <row r="17" spans="1:9" x14ac:dyDescent="0.25">
      <c r="A17" s="9">
        <v>175</v>
      </c>
      <c r="B17" s="10">
        <v>2</v>
      </c>
    </row>
    <row r="18" spans="1:9" x14ac:dyDescent="0.25">
      <c r="A18" s="9">
        <v>176</v>
      </c>
      <c r="B18" s="10">
        <v>1</v>
      </c>
    </row>
    <row r="19" spans="1:9" x14ac:dyDescent="0.25">
      <c r="A19" s="9">
        <v>177</v>
      </c>
      <c r="B19" s="10">
        <v>4</v>
      </c>
    </row>
    <row r="20" spans="1:9" x14ac:dyDescent="0.25">
      <c r="A20" s="9">
        <v>178</v>
      </c>
      <c r="B20" s="10">
        <v>1</v>
      </c>
    </row>
    <row r="21" spans="1:9" x14ac:dyDescent="0.25">
      <c r="A21" s="9">
        <v>180</v>
      </c>
      <c r="B21" s="10">
        <v>1</v>
      </c>
    </row>
    <row r="22" spans="1:9" x14ac:dyDescent="0.25">
      <c r="A22" s="9">
        <v>182</v>
      </c>
      <c r="B22" s="10">
        <v>1</v>
      </c>
    </row>
    <row r="23" spans="1:9" x14ac:dyDescent="0.25">
      <c r="A23" s="9">
        <v>183</v>
      </c>
      <c r="B23" s="10">
        <v>1</v>
      </c>
    </row>
    <row r="24" spans="1:9" x14ac:dyDescent="0.25">
      <c r="A24" s="9">
        <v>184</v>
      </c>
      <c r="B24" s="10">
        <v>1</v>
      </c>
      <c r="E24">
        <v>150</v>
      </c>
      <c r="F24">
        <f t="array" ref="F24:F34">FREQUENCY(converted!G:G,cholesterol!E24:E33)</f>
        <v>5</v>
      </c>
      <c r="H24">
        <v>125</v>
      </c>
      <c r="I24">
        <f t="array" ref="I24:I44">FREQUENCY(converted!G:G,cholesterol!H24:H43)</f>
        <v>0</v>
      </c>
    </row>
    <row r="25" spans="1:9" x14ac:dyDescent="0.25">
      <c r="A25" s="9">
        <v>185</v>
      </c>
      <c r="B25" s="10">
        <v>1</v>
      </c>
      <c r="E25">
        <v>200</v>
      </c>
      <c r="F25">
        <v>45</v>
      </c>
      <c r="H25">
        <v>150</v>
      </c>
      <c r="I25">
        <v>5</v>
      </c>
    </row>
    <row r="26" spans="1:9" x14ac:dyDescent="0.25">
      <c r="A26" s="9">
        <v>186</v>
      </c>
      <c r="B26" s="10">
        <v>1</v>
      </c>
      <c r="E26">
        <v>250</v>
      </c>
      <c r="F26">
        <v>126</v>
      </c>
      <c r="H26">
        <v>175</v>
      </c>
      <c r="I26">
        <v>11</v>
      </c>
    </row>
    <row r="27" spans="1:9" x14ac:dyDescent="0.25">
      <c r="A27" s="9">
        <v>187</v>
      </c>
      <c r="B27" s="10">
        <v>1</v>
      </c>
      <c r="E27">
        <v>300</v>
      </c>
      <c r="F27">
        <v>83</v>
      </c>
      <c r="H27">
        <v>200</v>
      </c>
      <c r="I27">
        <v>34</v>
      </c>
    </row>
    <row r="28" spans="1:9" x14ac:dyDescent="0.25">
      <c r="A28" s="9">
        <v>188</v>
      </c>
      <c r="B28" s="10">
        <v>2</v>
      </c>
      <c r="E28">
        <v>350</v>
      </c>
      <c r="F28">
        <v>36</v>
      </c>
      <c r="H28">
        <v>225</v>
      </c>
      <c r="I28">
        <v>58</v>
      </c>
    </row>
    <row r="29" spans="1:9" x14ac:dyDescent="0.25">
      <c r="A29" s="9">
        <v>192</v>
      </c>
      <c r="B29" s="10">
        <v>2</v>
      </c>
      <c r="E29">
        <v>400</v>
      </c>
      <c r="F29">
        <v>4</v>
      </c>
      <c r="H29">
        <v>250</v>
      </c>
      <c r="I29">
        <v>68</v>
      </c>
    </row>
    <row r="30" spans="1:9" x14ac:dyDescent="0.25">
      <c r="A30" s="9">
        <v>193</v>
      </c>
      <c r="B30" s="10">
        <v>2</v>
      </c>
      <c r="E30">
        <v>450</v>
      </c>
      <c r="F30">
        <v>3</v>
      </c>
      <c r="H30">
        <v>275</v>
      </c>
      <c r="I30">
        <v>52</v>
      </c>
    </row>
    <row r="31" spans="1:9" x14ac:dyDescent="0.25">
      <c r="A31" s="9">
        <v>195</v>
      </c>
      <c r="B31" s="10">
        <v>1</v>
      </c>
      <c r="E31">
        <v>500</v>
      </c>
      <c r="F31">
        <v>0</v>
      </c>
      <c r="H31">
        <v>300</v>
      </c>
      <c r="I31">
        <v>31</v>
      </c>
    </row>
    <row r="32" spans="1:9" x14ac:dyDescent="0.25">
      <c r="A32" s="9">
        <v>196</v>
      </c>
      <c r="B32" s="10">
        <v>2</v>
      </c>
      <c r="E32">
        <v>550</v>
      </c>
      <c r="F32">
        <v>0</v>
      </c>
      <c r="H32">
        <v>325</v>
      </c>
      <c r="I32">
        <v>27</v>
      </c>
    </row>
    <row r="33" spans="1:9" x14ac:dyDescent="0.25">
      <c r="A33" s="9">
        <v>197</v>
      </c>
      <c r="B33" s="10">
        <v>6</v>
      </c>
      <c r="E33">
        <v>600</v>
      </c>
      <c r="F33">
        <v>1</v>
      </c>
      <c r="H33">
        <v>350</v>
      </c>
      <c r="I33">
        <v>9</v>
      </c>
    </row>
    <row r="34" spans="1:9" x14ac:dyDescent="0.25">
      <c r="A34" s="9">
        <v>198</v>
      </c>
      <c r="B34" s="10">
        <v>2</v>
      </c>
      <c r="F34">
        <v>0</v>
      </c>
      <c r="H34">
        <v>375</v>
      </c>
      <c r="I34">
        <v>3</v>
      </c>
    </row>
    <row r="35" spans="1:9" x14ac:dyDescent="0.25">
      <c r="A35" s="9">
        <v>199</v>
      </c>
      <c r="B35" s="10">
        <v>3</v>
      </c>
      <c r="H35">
        <v>400</v>
      </c>
      <c r="I35">
        <v>1</v>
      </c>
    </row>
    <row r="36" spans="1:9" x14ac:dyDescent="0.25">
      <c r="A36" s="9">
        <v>200</v>
      </c>
      <c r="B36" s="10">
        <v>1</v>
      </c>
      <c r="H36">
        <v>425</v>
      </c>
      <c r="I36">
        <v>3</v>
      </c>
    </row>
    <row r="37" spans="1:9" x14ac:dyDescent="0.25">
      <c r="A37" s="9">
        <v>201</v>
      </c>
      <c r="B37" s="10">
        <v>3</v>
      </c>
      <c r="H37">
        <v>450</v>
      </c>
      <c r="I37">
        <v>0</v>
      </c>
    </row>
    <row r="38" spans="1:9" x14ac:dyDescent="0.25">
      <c r="A38" s="9">
        <v>203</v>
      </c>
      <c r="B38" s="10">
        <v>3</v>
      </c>
      <c r="H38">
        <v>475</v>
      </c>
      <c r="I38">
        <v>0</v>
      </c>
    </row>
    <row r="39" spans="1:9" x14ac:dyDescent="0.25">
      <c r="A39" s="9">
        <v>204</v>
      </c>
      <c r="B39" s="10">
        <v>6</v>
      </c>
      <c r="H39">
        <v>500</v>
      </c>
      <c r="I39">
        <v>0</v>
      </c>
    </row>
    <row r="40" spans="1:9" x14ac:dyDescent="0.25">
      <c r="A40" s="9">
        <v>205</v>
      </c>
      <c r="B40" s="10">
        <v>2</v>
      </c>
      <c r="H40">
        <v>525</v>
      </c>
      <c r="I40">
        <v>0</v>
      </c>
    </row>
    <row r="41" spans="1:9" x14ac:dyDescent="0.25">
      <c r="A41" s="9">
        <v>206</v>
      </c>
      <c r="B41" s="10">
        <v>2</v>
      </c>
      <c r="H41">
        <v>550</v>
      </c>
      <c r="I41">
        <v>0</v>
      </c>
    </row>
    <row r="42" spans="1:9" x14ac:dyDescent="0.25">
      <c r="A42" s="9">
        <v>207</v>
      </c>
      <c r="B42" s="10">
        <v>2</v>
      </c>
      <c r="H42">
        <v>575</v>
      </c>
      <c r="I42">
        <v>1</v>
      </c>
    </row>
    <row r="43" spans="1:9" x14ac:dyDescent="0.25">
      <c r="A43" s="9">
        <v>208</v>
      </c>
      <c r="B43" s="10">
        <v>2</v>
      </c>
      <c r="H43">
        <v>600</v>
      </c>
      <c r="I43">
        <v>0</v>
      </c>
    </row>
    <row r="44" spans="1:9" x14ac:dyDescent="0.25">
      <c r="A44" s="9">
        <v>209</v>
      </c>
      <c r="B44" s="10">
        <v>2</v>
      </c>
      <c r="I44">
        <v>0</v>
      </c>
    </row>
    <row r="45" spans="1:9" x14ac:dyDescent="0.25">
      <c r="A45" s="9">
        <v>210</v>
      </c>
      <c r="B45" s="10">
        <v>1</v>
      </c>
    </row>
    <row r="46" spans="1:9" x14ac:dyDescent="0.25">
      <c r="A46" s="9">
        <v>211</v>
      </c>
      <c r="B46" s="10">
        <v>4</v>
      </c>
    </row>
    <row r="47" spans="1:9" x14ac:dyDescent="0.25">
      <c r="A47" s="9">
        <v>212</v>
      </c>
      <c r="B47" s="10">
        <v>5</v>
      </c>
    </row>
    <row r="48" spans="1:9" x14ac:dyDescent="0.25">
      <c r="A48" s="9">
        <v>213</v>
      </c>
      <c r="B48" s="10">
        <v>2</v>
      </c>
    </row>
    <row r="49" spans="1:2" x14ac:dyDescent="0.25">
      <c r="A49" s="9">
        <v>214</v>
      </c>
      <c r="B49" s="10">
        <v>2</v>
      </c>
    </row>
    <row r="50" spans="1:2" x14ac:dyDescent="0.25">
      <c r="A50" s="9">
        <v>215</v>
      </c>
      <c r="B50" s="10">
        <v>1</v>
      </c>
    </row>
    <row r="51" spans="1:2" x14ac:dyDescent="0.25">
      <c r="A51" s="9">
        <v>216</v>
      </c>
      <c r="B51" s="10">
        <v>2</v>
      </c>
    </row>
    <row r="52" spans="1:2" x14ac:dyDescent="0.25">
      <c r="A52" s="9">
        <v>217</v>
      </c>
      <c r="B52" s="10">
        <v>1</v>
      </c>
    </row>
    <row r="53" spans="1:2" x14ac:dyDescent="0.25">
      <c r="A53" s="9">
        <v>218</v>
      </c>
      <c r="B53" s="10">
        <v>2</v>
      </c>
    </row>
    <row r="54" spans="1:2" x14ac:dyDescent="0.25">
      <c r="A54" s="9">
        <v>219</v>
      </c>
      <c r="B54" s="10">
        <v>3</v>
      </c>
    </row>
    <row r="55" spans="1:2" x14ac:dyDescent="0.25">
      <c r="A55" s="9">
        <v>220</v>
      </c>
      <c r="B55" s="10">
        <v>3</v>
      </c>
    </row>
    <row r="56" spans="1:2" x14ac:dyDescent="0.25">
      <c r="A56" s="9">
        <v>221</v>
      </c>
      <c r="B56" s="10">
        <v>2</v>
      </c>
    </row>
    <row r="57" spans="1:2" x14ac:dyDescent="0.25">
      <c r="A57" s="9">
        <v>222</v>
      </c>
      <c r="B57" s="10">
        <v>2</v>
      </c>
    </row>
    <row r="58" spans="1:2" x14ac:dyDescent="0.25">
      <c r="A58" s="9">
        <v>223</v>
      </c>
      <c r="B58" s="10">
        <v>3</v>
      </c>
    </row>
    <row r="59" spans="1:2" x14ac:dyDescent="0.25">
      <c r="A59" s="9">
        <v>224</v>
      </c>
      <c r="B59" s="10">
        <v>1</v>
      </c>
    </row>
    <row r="60" spans="1:2" x14ac:dyDescent="0.25">
      <c r="A60" s="9">
        <v>225</v>
      </c>
      <c r="B60" s="10">
        <v>2</v>
      </c>
    </row>
    <row r="61" spans="1:2" x14ac:dyDescent="0.25">
      <c r="A61" s="9">
        <v>226</v>
      </c>
      <c r="B61" s="10">
        <v>4</v>
      </c>
    </row>
    <row r="62" spans="1:2" x14ac:dyDescent="0.25">
      <c r="A62" s="9">
        <v>227</v>
      </c>
      <c r="B62" s="10">
        <v>2</v>
      </c>
    </row>
    <row r="63" spans="1:2" x14ac:dyDescent="0.25">
      <c r="A63" s="9">
        <v>228</v>
      </c>
      <c r="B63" s="10">
        <v>2</v>
      </c>
    </row>
    <row r="64" spans="1:2" x14ac:dyDescent="0.25">
      <c r="A64" s="9">
        <v>229</v>
      </c>
      <c r="B64" s="10">
        <v>3</v>
      </c>
    </row>
    <row r="65" spans="1:2" x14ac:dyDescent="0.25">
      <c r="A65" s="9">
        <v>230</v>
      </c>
      <c r="B65" s="10">
        <v>3</v>
      </c>
    </row>
    <row r="66" spans="1:2" x14ac:dyDescent="0.25">
      <c r="A66" s="9">
        <v>231</v>
      </c>
      <c r="B66" s="10">
        <v>3</v>
      </c>
    </row>
    <row r="67" spans="1:2" x14ac:dyDescent="0.25">
      <c r="A67" s="9">
        <v>232</v>
      </c>
      <c r="B67" s="10">
        <v>2</v>
      </c>
    </row>
    <row r="68" spans="1:2" x14ac:dyDescent="0.25">
      <c r="A68" s="9">
        <v>233</v>
      </c>
      <c r="B68" s="10">
        <v>4</v>
      </c>
    </row>
    <row r="69" spans="1:2" x14ac:dyDescent="0.25">
      <c r="A69" s="9">
        <v>234</v>
      </c>
      <c r="B69" s="10">
        <v>6</v>
      </c>
    </row>
    <row r="70" spans="1:2" x14ac:dyDescent="0.25">
      <c r="A70" s="9">
        <v>235</v>
      </c>
      <c r="B70" s="10">
        <v>2</v>
      </c>
    </row>
    <row r="71" spans="1:2" x14ac:dyDescent="0.25">
      <c r="A71" s="9">
        <v>236</v>
      </c>
      <c r="B71" s="10">
        <v>3</v>
      </c>
    </row>
    <row r="72" spans="1:2" x14ac:dyDescent="0.25">
      <c r="A72" s="9">
        <v>237</v>
      </c>
      <c r="B72" s="10">
        <v>1</v>
      </c>
    </row>
    <row r="73" spans="1:2" x14ac:dyDescent="0.25">
      <c r="A73" s="9">
        <v>239</v>
      </c>
      <c r="B73" s="10">
        <v>4</v>
      </c>
    </row>
    <row r="74" spans="1:2" x14ac:dyDescent="0.25">
      <c r="A74" s="9">
        <v>240</v>
      </c>
      <c r="B74" s="10">
        <v>4</v>
      </c>
    </row>
    <row r="75" spans="1:2" x14ac:dyDescent="0.25">
      <c r="A75" s="9">
        <v>241</v>
      </c>
      <c r="B75" s="10">
        <v>1</v>
      </c>
    </row>
    <row r="76" spans="1:2" x14ac:dyDescent="0.25">
      <c r="A76" s="9">
        <v>242</v>
      </c>
      <c r="B76" s="10">
        <v>1</v>
      </c>
    </row>
    <row r="77" spans="1:2" x14ac:dyDescent="0.25">
      <c r="A77" s="9">
        <v>243</v>
      </c>
      <c r="B77" s="10">
        <v>4</v>
      </c>
    </row>
    <row r="78" spans="1:2" x14ac:dyDescent="0.25">
      <c r="A78" s="9">
        <v>244</v>
      </c>
      <c r="B78" s="10">
        <v>3</v>
      </c>
    </row>
    <row r="79" spans="1:2" x14ac:dyDescent="0.25">
      <c r="A79" s="9">
        <v>245</v>
      </c>
      <c r="B79" s="10">
        <v>3</v>
      </c>
    </row>
    <row r="80" spans="1:2" x14ac:dyDescent="0.25">
      <c r="A80" s="9">
        <v>246</v>
      </c>
      <c r="B80" s="10">
        <v>3</v>
      </c>
    </row>
    <row r="81" spans="1:2" x14ac:dyDescent="0.25">
      <c r="A81" s="9">
        <v>247</v>
      </c>
      <c r="B81" s="10">
        <v>2</v>
      </c>
    </row>
    <row r="82" spans="1:2" x14ac:dyDescent="0.25">
      <c r="A82" s="9">
        <v>248</v>
      </c>
      <c r="B82" s="10">
        <v>2</v>
      </c>
    </row>
    <row r="83" spans="1:2" x14ac:dyDescent="0.25">
      <c r="A83" s="9">
        <v>249</v>
      </c>
      <c r="B83" s="10">
        <v>3</v>
      </c>
    </row>
    <row r="84" spans="1:2" x14ac:dyDescent="0.25">
      <c r="A84" s="9">
        <v>250</v>
      </c>
      <c r="B84" s="10">
        <v>3</v>
      </c>
    </row>
    <row r="85" spans="1:2" x14ac:dyDescent="0.25">
      <c r="A85" s="9">
        <v>252</v>
      </c>
      <c r="B85" s="10">
        <v>1</v>
      </c>
    </row>
    <row r="86" spans="1:2" x14ac:dyDescent="0.25">
      <c r="A86" s="9">
        <v>253</v>
      </c>
      <c r="B86" s="10">
        <v>2</v>
      </c>
    </row>
    <row r="87" spans="1:2" x14ac:dyDescent="0.25">
      <c r="A87" s="9">
        <v>254</v>
      </c>
      <c r="B87" s="10">
        <v>5</v>
      </c>
    </row>
    <row r="88" spans="1:2" x14ac:dyDescent="0.25">
      <c r="A88" s="9">
        <v>255</v>
      </c>
      <c r="B88" s="10">
        <v>2</v>
      </c>
    </row>
    <row r="89" spans="1:2" x14ac:dyDescent="0.25">
      <c r="A89" s="9">
        <v>256</v>
      </c>
      <c r="B89" s="10">
        <v>3</v>
      </c>
    </row>
    <row r="90" spans="1:2" x14ac:dyDescent="0.25">
      <c r="A90" s="9">
        <v>257</v>
      </c>
      <c r="B90" s="10">
        <v>1</v>
      </c>
    </row>
    <row r="91" spans="1:2" x14ac:dyDescent="0.25">
      <c r="A91" s="9">
        <v>258</v>
      </c>
      <c r="B91" s="10">
        <v>3</v>
      </c>
    </row>
    <row r="92" spans="1:2" x14ac:dyDescent="0.25">
      <c r="A92" s="9">
        <v>259</v>
      </c>
      <c r="B92" s="10">
        <v>1</v>
      </c>
    </row>
    <row r="93" spans="1:2" x14ac:dyDescent="0.25">
      <c r="A93" s="9">
        <v>260</v>
      </c>
      <c r="B93" s="10">
        <v>2</v>
      </c>
    </row>
    <row r="94" spans="1:2" x14ac:dyDescent="0.25">
      <c r="A94" s="9">
        <v>261</v>
      </c>
      <c r="B94" s="10">
        <v>2</v>
      </c>
    </row>
    <row r="95" spans="1:2" x14ac:dyDescent="0.25">
      <c r="A95" s="9">
        <v>262</v>
      </c>
      <c r="B95" s="10">
        <v>1</v>
      </c>
    </row>
    <row r="96" spans="1:2" x14ac:dyDescent="0.25">
      <c r="A96" s="9">
        <v>263</v>
      </c>
      <c r="B96" s="10">
        <v>3</v>
      </c>
    </row>
    <row r="97" spans="1:2" x14ac:dyDescent="0.25">
      <c r="A97" s="9">
        <v>264</v>
      </c>
      <c r="B97" s="10">
        <v>2</v>
      </c>
    </row>
    <row r="98" spans="1:2" x14ac:dyDescent="0.25">
      <c r="A98" s="9">
        <v>265</v>
      </c>
      <c r="B98" s="10">
        <v>2</v>
      </c>
    </row>
    <row r="99" spans="1:2" x14ac:dyDescent="0.25">
      <c r="A99" s="9">
        <v>266</v>
      </c>
      <c r="B99" s="10">
        <v>2</v>
      </c>
    </row>
    <row r="100" spans="1:2" x14ac:dyDescent="0.25">
      <c r="A100" s="9">
        <v>267</v>
      </c>
      <c r="B100" s="10">
        <v>2</v>
      </c>
    </row>
    <row r="101" spans="1:2" x14ac:dyDescent="0.25">
      <c r="A101" s="9">
        <v>268</v>
      </c>
      <c r="B101" s="10">
        <v>2</v>
      </c>
    </row>
    <row r="102" spans="1:2" x14ac:dyDescent="0.25">
      <c r="A102" s="9">
        <v>269</v>
      </c>
      <c r="B102" s="10">
        <v>5</v>
      </c>
    </row>
    <row r="103" spans="1:2" x14ac:dyDescent="0.25">
      <c r="A103" s="9">
        <v>270</v>
      </c>
      <c r="B103" s="10">
        <v>2</v>
      </c>
    </row>
    <row r="104" spans="1:2" x14ac:dyDescent="0.25">
      <c r="A104" s="9">
        <v>271</v>
      </c>
      <c r="B104" s="10">
        <v>2</v>
      </c>
    </row>
    <row r="105" spans="1:2" x14ac:dyDescent="0.25">
      <c r="A105" s="9">
        <v>273</v>
      </c>
      <c r="B105" s="10">
        <v>2</v>
      </c>
    </row>
    <row r="106" spans="1:2" x14ac:dyDescent="0.25">
      <c r="A106" s="9">
        <v>274</v>
      </c>
      <c r="B106" s="10">
        <v>3</v>
      </c>
    </row>
    <row r="107" spans="1:2" x14ac:dyDescent="0.25">
      <c r="A107" s="9">
        <v>275</v>
      </c>
      <c r="B107" s="10">
        <v>2</v>
      </c>
    </row>
    <row r="108" spans="1:2" x14ac:dyDescent="0.25">
      <c r="A108" s="9">
        <v>276</v>
      </c>
      <c r="B108" s="10">
        <v>1</v>
      </c>
    </row>
    <row r="109" spans="1:2" x14ac:dyDescent="0.25">
      <c r="A109" s="9">
        <v>277</v>
      </c>
      <c r="B109" s="10">
        <v>2</v>
      </c>
    </row>
    <row r="110" spans="1:2" x14ac:dyDescent="0.25">
      <c r="A110" s="9">
        <v>278</v>
      </c>
      <c r="B110" s="10">
        <v>1</v>
      </c>
    </row>
    <row r="111" spans="1:2" x14ac:dyDescent="0.25">
      <c r="A111" s="9">
        <v>281</v>
      </c>
      <c r="B111" s="10">
        <v>1</v>
      </c>
    </row>
    <row r="112" spans="1:2" x14ac:dyDescent="0.25">
      <c r="A112" s="9">
        <v>282</v>
      </c>
      <c r="B112" s="10">
        <v>4</v>
      </c>
    </row>
    <row r="113" spans="1:2" x14ac:dyDescent="0.25">
      <c r="A113" s="9">
        <v>283</v>
      </c>
      <c r="B113" s="10">
        <v>3</v>
      </c>
    </row>
    <row r="114" spans="1:2" x14ac:dyDescent="0.25">
      <c r="A114" s="9">
        <v>284</v>
      </c>
      <c r="B114" s="10">
        <v>1</v>
      </c>
    </row>
    <row r="115" spans="1:2" x14ac:dyDescent="0.25">
      <c r="A115" s="9">
        <v>286</v>
      </c>
      <c r="B115" s="10">
        <v>2</v>
      </c>
    </row>
    <row r="116" spans="1:2" x14ac:dyDescent="0.25">
      <c r="A116" s="9">
        <v>288</v>
      </c>
      <c r="B116" s="10">
        <v>3</v>
      </c>
    </row>
    <row r="117" spans="1:2" x14ac:dyDescent="0.25">
      <c r="A117" s="9">
        <v>289</v>
      </c>
      <c r="B117" s="10">
        <v>2</v>
      </c>
    </row>
    <row r="118" spans="1:2" x14ac:dyDescent="0.25">
      <c r="A118" s="9">
        <v>290</v>
      </c>
      <c r="B118" s="10">
        <v>1</v>
      </c>
    </row>
    <row r="119" spans="1:2" x14ac:dyDescent="0.25">
      <c r="A119" s="9">
        <v>293</v>
      </c>
      <c r="B119" s="10">
        <v>1</v>
      </c>
    </row>
    <row r="120" spans="1:2" x14ac:dyDescent="0.25">
      <c r="A120" s="9">
        <v>294</v>
      </c>
      <c r="B120" s="10">
        <v>2</v>
      </c>
    </row>
    <row r="121" spans="1:2" x14ac:dyDescent="0.25">
      <c r="A121" s="9">
        <v>295</v>
      </c>
      <c r="B121" s="10">
        <v>2</v>
      </c>
    </row>
    <row r="122" spans="1:2" x14ac:dyDescent="0.25">
      <c r="A122" s="9">
        <v>298</v>
      </c>
      <c r="B122" s="10">
        <v>2</v>
      </c>
    </row>
    <row r="123" spans="1:2" x14ac:dyDescent="0.25">
      <c r="A123" s="9">
        <v>299</v>
      </c>
      <c r="B123" s="10">
        <v>2</v>
      </c>
    </row>
    <row r="124" spans="1:2" x14ac:dyDescent="0.25">
      <c r="A124" s="9">
        <v>300</v>
      </c>
      <c r="B124" s="10">
        <v>1</v>
      </c>
    </row>
    <row r="125" spans="1:2" x14ac:dyDescent="0.25">
      <c r="A125" s="9">
        <v>302</v>
      </c>
      <c r="B125" s="10">
        <v>2</v>
      </c>
    </row>
    <row r="126" spans="1:2" x14ac:dyDescent="0.25">
      <c r="A126" s="9">
        <v>303</v>
      </c>
      <c r="B126" s="10">
        <v>3</v>
      </c>
    </row>
    <row r="127" spans="1:2" x14ac:dyDescent="0.25">
      <c r="A127" s="9">
        <v>304</v>
      </c>
      <c r="B127" s="10">
        <v>2</v>
      </c>
    </row>
    <row r="128" spans="1:2" x14ac:dyDescent="0.25">
      <c r="A128" s="9">
        <v>305</v>
      </c>
      <c r="B128" s="10">
        <v>2</v>
      </c>
    </row>
    <row r="129" spans="1:2" x14ac:dyDescent="0.25">
      <c r="A129" s="9">
        <v>306</v>
      </c>
      <c r="B129" s="10">
        <v>1</v>
      </c>
    </row>
    <row r="130" spans="1:2" x14ac:dyDescent="0.25">
      <c r="A130" s="9">
        <v>307</v>
      </c>
      <c r="B130" s="10">
        <v>1</v>
      </c>
    </row>
    <row r="131" spans="1:2" x14ac:dyDescent="0.25">
      <c r="A131" s="9">
        <v>308</v>
      </c>
      <c r="B131" s="10">
        <v>2</v>
      </c>
    </row>
    <row r="132" spans="1:2" x14ac:dyDescent="0.25">
      <c r="A132" s="9">
        <v>309</v>
      </c>
      <c r="B132" s="10">
        <v>3</v>
      </c>
    </row>
    <row r="133" spans="1:2" x14ac:dyDescent="0.25">
      <c r="A133" s="9">
        <v>311</v>
      </c>
      <c r="B133" s="10">
        <v>1</v>
      </c>
    </row>
    <row r="134" spans="1:2" x14ac:dyDescent="0.25">
      <c r="A134" s="9">
        <v>313</v>
      </c>
      <c r="B134" s="10">
        <v>1</v>
      </c>
    </row>
    <row r="135" spans="1:2" x14ac:dyDescent="0.25">
      <c r="A135" s="9">
        <v>315</v>
      </c>
      <c r="B135" s="10">
        <v>2</v>
      </c>
    </row>
    <row r="136" spans="1:2" x14ac:dyDescent="0.25">
      <c r="A136" s="9">
        <v>318</v>
      </c>
      <c r="B136" s="10">
        <v>2</v>
      </c>
    </row>
    <row r="137" spans="1:2" x14ac:dyDescent="0.25">
      <c r="A137" s="9">
        <v>319</v>
      </c>
      <c r="B137" s="10">
        <v>1</v>
      </c>
    </row>
    <row r="138" spans="1:2" x14ac:dyDescent="0.25">
      <c r="A138" s="9">
        <v>321</v>
      </c>
      <c r="B138" s="10">
        <v>1</v>
      </c>
    </row>
    <row r="139" spans="1:2" x14ac:dyDescent="0.25">
      <c r="A139" s="9">
        <v>322</v>
      </c>
      <c r="B139" s="10">
        <v>1</v>
      </c>
    </row>
    <row r="140" spans="1:2" x14ac:dyDescent="0.25">
      <c r="A140" s="9">
        <v>325</v>
      </c>
      <c r="B140" s="10">
        <v>2</v>
      </c>
    </row>
    <row r="141" spans="1:2" x14ac:dyDescent="0.25">
      <c r="A141" s="9">
        <v>326</v>
      </c>
      <c r="B141" s="10">
        <v>1</v>
      </c>
    </row>
    <row r="142" spans="1:2" x14ac:dyDescent="0.25">
      <c r="A142" s="9">
        <v>327</v>
      </c>
      <c r="B142" s="10">
        <v>1</v>
      </c>
    </row>
    <row r="143" spans="1:2" x14ac:dyDescent="0.25">
      <c r="A143" s="9">
        <v>330</v>
      </c>
      <c r="B143" s="10">
        <v>2</v>
      </c>
    </row>
    <row r="144" spans="1:2" x14ac:dyDescent="0.25">
      <c r="A144" s="9">
        <v>335</v>
      </c>
      <c r="B144" s="10">
        <v>2</v>
      </c>
    </row>
    <row r="145" spans="1:2" x14ac:dyDescent="0.25">
      <c r="A145" s="9">
        <v>340</v>
      </c>
      <c r="B145" s="10">
        <v>1</v>
      </c>
    </row>
    <row r="146" spans="1:2" x14ac:dyDescent="0.25">
      <c r="A146" s="9">
        <v>341</v>
      </c>
      <c r="B146" s="10">
        <v>1</v>
      </c>
    </row>
    <row r="147" spans="1:2" x14ac:dyDescent="0.25">
      <c r="A147" s="9">
        <v>342</v>
      </c>
      <c r="B147" s="10">
        <v>1</v>
      </c>
    </row>
    <row r="148" spans="1:2" x14ac:dyDescent="0.25">
      <c r="A148" s="9">
        <v>353</v>
      </c>
      <c r="B148" s="10">
        <v>1</v>
      </c>
    </row>
    <row r="149" spans="1:2" x14ac:dyDescent="0.25">
      <c r="A149" s="9">
        <v>354</v>
      </c>
      <c r="B149" s="10">
        <v>1</v>
      </c>
    </row>
    <row r="150" spans="1:2" x14ac:dyDescent="0.25">
      <c r="A150" s="9">
        <v>360</v>
      </c>
      <c r="B150" s="10">
        <v>1</v>
      </c>
    </row>
    <row r="151" spans="1:2" x14ac:dyDescent="0.25">
      <c r="A151" s="9">
        <v>394</v>
      </c>
      <c r="B151" s="10">
        <v>1</v>
      </c>
    </row>
    <row r="152" spans="1:2" x14ac:dyDescent="0.25">
      <c r="A152" s="9">
        <v>407</v>
      </c>
      <c r="B152" s="10">
        <v>1</v>
      </c>
    </row>
    <row r="153" spans="1:2" x14ac:dyDescent="0.25">
      <c r="A153" s="9">
        <v>409</v>
      </c>
      <c r="B153" s="10">
        <v>1</v>
      </c>
    </row>
    <row r="154" spans="1:2" x14ac:dyDescent="0.25">
      <c r="A154" s="9">
        <v>417</v>
      </c>
      <c r="B154" s="10">
        <v>1</v>
      </c>
    </row>
    <row r="155" spans="1:2" x14ac:dyDescent="0.25">
      <c r="A155" s="9">
        <v>564</v>
      </c>
      <c r="B155" s="10">
        <v>1</v>
      </c>
    </row>
    <row r="156" spans="1:2" x14ac:dyDescent="0.25">
      <c r="A156" s="9" t="s">
        <v>139</v>
      </c>
      <c r="B156" s="10"/>
    </row>
    <row r="157" spans="1:2" x14ac:dyDescent="0.25">
      <c r="A157" s="9" t="s">
        <v>140</v>
      </c>
      <c r="B157" s="10">
        <v>303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96"/>
  <sheetViews>
    <sheetView topLeftCell="B7" workbookViewId="0">
      <selection activeCell="J23" sqref="J23"/>
    </sheetView>
  </sheetViews>
  <sheetFormatPr defaultRowHeight="15" x14ac:dyDescent="0.25"/>
  <cols>
    <col min="1" max="1" width="13.140625" bestFit="1" customWidth="1"/>
    <col min="2" max="2" width="22.28515625" bestFit="1" customWidth="1"/>
  </cols>
  <sheetData>
    <row r="3" spans="1:2" x14ac:dyDescent="0.25">
      <c r="A3" s="8" t="s">
        <v>138</v>
      </c>
      <c r="B3" t="s">
        <v>147</v>
      </c>
    </row>
    <row r="4" spans="1:2" x14ac:dyDescent="0.25">
      <c r="A4" s="9">
        <v>71</v>
      </c>
      <c r="B4" s="10">
        <v>1</v>
      </c>
    </row>
    <row r="5" spans="1:2" x14ac:dyDescent="0.25">
      <c r="A5" s="9">
        <v>88</v>
      </c>
      <c r="B5" s="10">
        <v>1</v>
      </c>
    </row>
    <row r="6" spans="1:2" x14ac:dyDescent="0.25">
      <c r="A6" s="9">
        <v>90</v>
      </c>
      <c r="B6" s="10">
        <v>1</v>
      </c>
    </row>
    <row r="7" spans="1:2" x14ac:dyDescent="0.25">
      <c r="A7" s="9">
        <v>95</v>
      </c>
      <c r="B7" s="10">
        <v>1</v>
      </c>
    </row>
    <row r="8" spans="1:2" x14ac:dyDescent="0.25">
      <c r="A8" s="9">
        <v>96</v>
      </c>
      <c r="B8" s="10">
        <v>2</v>
      </c>
    </row>
    <row r="9" spans="1:2" x14ac:dyDescent="0.25">
      <c r="A9" s="9">
        <v>97</v>
      </c>
      <c r="B9" s="10">
        <v>1</v>
      </c>
    </row>
    <row r="10" spans="1:2" x14ac:dyDescent="0.25">
      <c r="A10" s="9">
        <v>99</v>
      </c>
      <c r="B10" s="10">
        <v>1</v>
      </c>
    </row>
    <row r="11" spans="1:2" x14ac:dyDescent="0.25">
      <c r="A11" s="9">
        <v>103</v>
      </c>
      <c r="B11" s="10">
        <v>2</v>
      </c>
    </row>
    <row r="12" spans="1:2" x14ac:dyDescent="0.25">
      <c r="A12" s="9">
        <v>105</v>
      </c>
      <c r="B12" s="10">
        <v>3</v>
      </c>
    </row>
    <row r="13" spans="1:2" x14ac:dyDescent="0.25">
      <c r="A13" s="9">
        <v>106</v>
      </c>
      <c r="B13" s="10">
        <v>1</v>
      </c>
    </row>
    <row r="14" spans="1:2" x14ac:dyDescent="0.25">
      <c r="A14" s="9">
        <v>108</v>
      </c>
      <c r="B14" s="10">
        <v>2</v>
      </c>
    </row>
    <row r="15" spans="1:2" x14ac:dyDescent="0.25">
      <c r="A15" s="9">
        <v>109</v>
      </c>
      <c r="B15" s="10">
        <v>2</v>
      </c>
    </row>
    <row r="16" spans="1:2" x14ac:dyDescent="0.25">
      <c r="A16" s="9">
        <v>111</v>
      </c>
      <c r="B16" s="10">
        <v>3</v>
      </c>
    </row>
    <row r="17" spans="1:6" x14ac:dyDescent="0.25">
      <c r="A17" s="9">
        <v>112</v>
      </c>
      <c r="B17" s="10">
        <v>2</v>
      </c>
    </row>
    <row r="18" spans="1:6" x14ac:dyDescent="0.25">
      <c r="A18" s="9">
        <v>113</v>
      </c>
      <c r="B18" s="10">
        <v>1</v>
      </c>
    </row>
    <row r="19" spans="1:6" x14ac:dyDescent="0.25">
      <c r="A19" s="9">
        <v>114</v>
      </c>
      <c r="B19" s="10">
        <v>3</v>
      </c>
    </row>
    <row r="20" spans="1:6" x14ac:dyDescent="0.25">
      <c r="A20" s="9">
        <v>115</v>
      </c>
      <c r="B20" s="10">
        <v>3</v>
      </c>
    </row>
    <row r="21" spans="1:6" x14ac:dyDescent="0.25">
      <c r="A21" s="9">
        <v>116</v>
      </c>
      <c r="B21" s="10">
        <v>2</v>
      </c>
    </row>
    <row r="22" spans="1:6" x14ac:dyDescent="0.25">
      <c r="A22" s="9">
        <v>117</v>
      </c>
      <c r="B22" s="10">
        <v>1</v>
      </c>
    </row>
    <row r="23" spans="1:6" x14ac:dyDescent="0.25">
      <c r="A23" s="9">
        <v>118</v>
      </c>
      <c r="B23" s="10">
        <v>1</v>
      </c>
      <c r="E23">
        <v>80</v>
      </c>
      <c r="F23">
        <f t="array" ref="F23:F37">FREQUENCY(converted!K:K,'heart rate'!E23:E36)</f>
        <v>1</v>
      </c>
    </row>
    <row r="24" spans="1:6" x14ac:dyDescent="0.25">
      <c r="A24" s="9">
        <v>120</v>
      </c>
      <c r="B24" s="10">
        <v>3</v>
      </c>
      <c r="E24">
        <v>90</v>
      </c>
      <c r="F24">
        <v>2</v>
      </c>
    </row>
    <row r="25" spans="1:6" x14ac:dyDescent="0.25">
      <c r="A25" s="9">
        <v>121</v>
      </c>
      <c r="B25" s="10">
        <v>1</v>
      </c>
      <c r="E25">
        <v>100</v>
      </c>
      <c r="F25">
        <v>5</v>
      </c>
    </row>
    <row r="26" spans="1:6" x14ac:dyDescent="0.25">
      <c r="A26" s="9">
        <v>122</v>
      </c>
      <c r="B26" s="10">
        <v>4</v>
      </c>
      <c r="E26">
        <v>110</v>
      </c>
      <c r="F26">
        <v>10</v>
      </c>
    </row>
    <row r="27" spans="1:6" x14ac:dyDescent="0.25">
      <c r="A27" s="9">
        <v>123</v>
      </c>
      <c r="B27" s="10">
        <v>2</v>
      </c>
      <c r="E27">
        <v>120</v>
      </c>
      <c r="F27">
        <v>19</v>
      </c>
    </row>
    <row r="28" spans="1:6" x14ac:dyDescent="0.25">
      <c r="A28" s="9">
        <v>124</v>
      </c>
      <c r="B28" s="10">
        <v>1</v>
      </c>
      <c r="E28">
        <v>130</v>
      </c>
      <c r="F28">
        <v>26</v>
      </c>
    </row>
    <row r="29" spans="1:6" x14ac:dyDescent="0.25">
      <c r="A29" s="9">
        <v>125</v>
      </c>
      <c r="B29" s="10">
        <v>7</v>
      </c>
      <c r="E29">
        <v>140</v>
      </c>
      <c r="F29">
        <v>28</v>
      </c>
    </row>
    <row r="30" spans="1:6" x14ac:dyDescent="0.25">
      <c r="A30" s="9">
        <v>126</v>
      </c>
      <c r="B30" s="10">
        <v>4</v>
      </c>
      <c r="E30">
        <v>150</v>
      </c>
      <c r="F30">
        <v>48</v>
      </c>
    </row>
    <row r="31" spans="1:6" x14ac:dyDescent="0.25">
      <c r="A31" s="9">
        <v>127</v>
      </c>
      <c r="B31" s="10">
        <v>1</v>
      </c>
      <c r="E31">
        <v>160</v>
      </c>
      <c r="F31">
        <v>54</v>
      </c>
    </row>
    <row r="32" spans="1:6" x14ac:dyDescent="0.25">
      <c r="A32" s="9">
        <v>128</v>
      </c>
      <c r="B32" s="10">
        <v>1</v>
      </c>
      <c r="E32">
        <v>170</v>
      </c>
      <c r="F32">
        <v>53</v>
      </c>
    </row>
    <row r="33" spans="1:6" x14ac:dyDescent="0.25">
      <c r="A33" s="9">
        <v>129</v>
      </c>
      <c r="B33" s="10">
        <v>1</v>
      </c>
      <c r="E33">
        <v>180</v>
      </c>
      <c r="F33">
        <v>39</v>
      </c>
    </row>
    <row r="34" spans="1:6" x14ac:dyDescent="0.25">
      <c r="A34" s="9">
        <v>130</v>
      </c>
      <c r="B34" s="10">
        <v>4</v>
      </c>
      <c r="E34">
        <v>190</v>
      </c>
      <c r="F34">
        <v>14</v>
      </c>
    </row>
    <row r="35" spans="1:6" x14ac:dyDescent="0.25">
      <c r="A35" s="9">
        <v>131</v>
      </c>
      <c r="B35" s="10">
        <v>4</v>
      </c>
      <c r="E35">
        <v>200</v>
      </c>
      <c r="F35">
        <v>3</v>
      </c>
    </row>
    <row r="36" spans="1:6" x14ac:dyDescent="0.25">
      <c r="A36" s="9">
        <v>132</v>
      </c>
      <c r="B36" s="10">
        <v>7</v>
      </c>
      <c r="E36">
        <v>210</v>
      </c>
      <c r="F36">
        <v>1</v>
      </c>
    </row>
    <row r="37" spans="1:6" x14ac:dyDescent="0.25">
      <c r="A37" s="9">
        <v>133</v>
      </c>
      <c r="B37" s="10">
        <v>2</v>
      </c>
      <c r="F37">
        <v>0</v>
      </c>
    </row>
    <row r="38" spans="1:6" x14ac:dyDescent="0.25">
      <c r="A38" s="9">
        <v>134</v>
      </c>
      <c r="B38" s="10">
        <v>1</v>
      </c>
    </row>
    <row r="39" spans="1:6" x14ac:dyDescent="0.25">
      <c r="A39" s="9">
        <v>136</v>
      </c>
      <c r="B39" s="10">
        <v>2</v>
      </c>
    </row>
    <row r="40" spans="1:6" x14ac:dyDescent="0.25">
      <c r="A40" s="9">
        <v>137</v>
      </c>
      <c r="B40" s="10">
        <v>1</v>
      </c>
    </row>
    <row r="41" spans="1:6" x14ac:dyDescent="0.25">
      <c r="A41" s="9">
        <v>138</v>
      </c>
      <c r="B41" s="10">
        <v>3</v>
      </c>
    </row>
    <row r="42" spans="1:6" x14ac:dyDescent="0.25">
      <c r="A42" s="9">
        <v>139</v>
      </c>
      <c r="B42" s="10">
        <v>2</v>
      </c>
    </row>
    <row r="43" spans="1:6" x14ac:dyDescent="0.25">
      <c r="A43" s="9">
        <v>140</v>
      </c>
      <c r="B43" s="10">
        <v>6</v>
      </c>
    </row>
    <row r="44" spans="1:6" x14ac:dyDescent="0.25">
      <c r="A44" s="9">
        <v>141</v>
      </c>
      <c r="B44" s="10">
        <v>3</v>
      </c>
    </row>
    <row r="45" spans="1:6" x14ac:dyDescent="0.25">
      <c r="A45" s="9">
        <v>142</v>
      </c>
      <c r="B45" s="10">
        <v>6</v>
      </c>
    </row>
    <row r="46" spans="1:6" x14ac:dyDescent="0.25">
      <c r="A46" s="9">
        <v>143</v>
      </c>
      <c r="B46" s="10">
        <v>7</v>
      </c>
    </row>
    <row r="47" spans="1:6" x14ac:dyDescent="0.25">
      <c r="A47" s="9">
        <v>144</v>
      </c>
      <c r="B47" s="10">
        <v>7</v>
      </c>
    </row>
    <row r="48" spans="1:6" x14ac:dyDescent="0.25">
      <c r="A48" s="9">
        <v>145</v>
      </c>
      <c r="B48" s="10">
        <v>4</v>
      </c>
    </row>
    <row r="49" spans="1:2" x14ac:dyDescent="0.25">
      <c r="A49" s="9">
        <v>146</v>
      </c>
      <c r="B49" s="10">
        <v>4</v>
      </c>
    </row>
    <row r="50" spans="1:2" x14ac:dyDescent="0.25">
      <c r="A50" s="9">
        <v>147</v>
      </c>
      <c r="B50" s="10">
        <v>5</v>
      </c>
    </row>
    <row r="51" spans="1:2" x14ac:dyDescent="0.25">
      <c r="A51" s="9">
        <v>148</v>
      </c>
      <c r="B51" s="10">
        <v>3</v>
      </c>
    </row>
    <row r="52" spans="1:2" x14ac:dyDescent="0.25">
      <c r="A52" s="9">
        <v>149</v>
      </c>
      <c r="B52" s="10">
        <v>2</v>
      </c>
    </row>
    <row r="53" spans="1:2" x14ac:dyDescent="0.25">
      <c r="A53" s="9">
        <v>150</v>
      </c>
      <c r="B53" s="10">
        <v>7</v>
      </c>
    </row>
    <row r="54" spans="1:2" x14ac:dyDescent="0.25">
      <c r="A54" s="9">
        <v>151</v>
      </c>
      <c r="B54" s="10">
        <v>4</v>
      </c>
    </row>
    <row r="55" spans="1:2" x14ac:dyDescent="0.25">
      <c r="A55" s="9">
        <v>152</v>
      </c>
      <c r="B55" s="10">
        <v>8</v>
      </c>
    </row>
    <row r="56" spans="1:2" x14ac:dyDescent="0.25">
      <c r="A56" s="9">
        <v>153</v>
      </c>
      <c r="B56" s="10">
        <v>3</v>
      </c>
    </row>
    <row r="57" spans="1:2" x14ac:dyDescent="0.25">
      <c r="A57" s="9">
        <v>154</v>
      </c>
      <c r="B57" s="10">
        <v>5</v>
      </c>
    </row>
    <row r="58" spans="1:2" x14ac:dyDescent="0.25">
      <c r="A58" s="9">
        <v>155</v>
      </c>
      <c r="B58" s="10">
        <v>4</v>
      </c>
    </row>
    <row r="59" spans="1:2" x14ac:dyDescent="0.25">
      <c r="A59" s="9">
        <v>156</v>
      </c>
      <c r="B59" s="10">
        <v>6</v>
      </c>
    </row>
    <row r="60" spans="1:2" x14ac:dyDescent="0.25">
      <c r="A60" s="9">
        <v>157</v>
      </c>
      <c r="B60" s="10">
        <v>5</v>
      </c>
    </row>
    <row r="61" spans="1:2" x14ac:dyDescent="0.25">
      <c r="A61" s="9">
        <v>158</v>
      </c>
      <c r="B61" s="10">
        <v>6</v>
      </c>
    </row>
    <row r="62" spans="1:2" x14ac:dyDescent="0.25">
      <c r="A62" s="9">
        <v>159</v>
      </c>
      <c r="B62" s="10">
        <v>4</v>
      </c>
    </row>
    <row r="63" spans="1:2" x14ac:dyDescent="0.25">
      <c r="A63" s="9">
        <v>160</v>
      </c>
      <c r="B63" s="10">
        <v>9</v>
      </c>
    </row>
    <row r="64" spans="1:2" x14ac:dyDescent="0.25">
      <c r="A64" s="9">
        <v>161</v>
      </c>
      <c r="B64" s="10">
        <v>6</v>
      </c>
    </row>
    <row r="65" spans="1:2" x14ac:dyDescent="0.25">
      <c r="A65" s="9">
        <v>162</v>
      </c>
      <c r="B65" s="10">
        <v>11</v>
      </c>
    </row>
    <row r="66" spans="1:2" x14ac:dyDescent="0.25">
      <c r="A66" s="9">
        <v>163</v>
      </c>
      <c r="B66" s="10">
        <v>9</v>
      </c>
    </row>
    <row r="67" spans="1:2" x14ac:dyDescent="0.25">
      <c r="A67" s="9">
        <v>164</v>
      </c>
      <c r="B67" s="10">
        <v>2</v>
      </c>
    </row>
    <row r="68" spans="1:2" x14ac:dyDescent="0.25">
      <c r="A68" s="9">
        <v>165</v>
      </c>
      <c r="B68" s="10">
        <v>5</v>
      </c>
    </row>
    <row r="69" spans="1:2" x14ac:dyDescent="0.25">
      <c r="A69" s="9">
        <v>166</v>
      </c>
      <c r="B69" s="10">
        <v>3</v>
      </c>
    </row>
    <row r="70" spans="1:2" x14ac:dyDescent="0.25">
      <c r="A70" s="9">
        <v>167</v>
      </c>
      <c r="B70" s="10">
        <v>1</v>
      </c>
    </row>
    <row r="71" spans="1:2" x14ac:dyDescent="0.25">
      <c r="A71" s="9">
        <v>168</v>
      </c>
      <c r="B71" s="10">
        <v>5</v>
      </c>
    </row>
    <row r="72" spans="1:2" x14ac:dyDescent="0.25">
      <c r="A72" s="9">
        <v>169</v>
      </c>
      <c r="B72" s="10">
        <v>6</v>
      </c>
    </row>
    <row r="73" spans="1:2" x14ac:dyDescent="0.25">
      <c r="A73" s="9">
        <v>170</v>
      </c>
      <c r="B73" s="10">
        <v>5</v>
      </c>
    </row>
    <row r="74" spans="1:2" x14ac:dyDescent="0.25">
      <c r="A74" s="9">
        <v>171</v>
      </c>
      <c r="B74" s="10">
        <v>4</v>
      </c>
    </row>
    <row r="75" spans="1:2" x14ac:dyDescent="0.25">
      <c r="A75" s="9">
        <v>172</v>
      </c>
      <c r="B75" s="10">
        <v>7</v>
      </c>
    </row>
    <row r="76" spans="1:2" x14ac:dyDescent="0.25">
      <c r="A76" s="9">
        <v>173</v>
      </c>
      <c r="B76" s="10">
        <v>7</v>
      </c>
    </row>
    <row r="77" spans="1:2" x14ac:dyDescent="0.25">
      <c r="A77" s="9">
        <v>174</v>
      </c>
      <c r="B77" s="10">
        <v>5</v>
      </c>
    </row>
    <row r="78" spans="1:2" x14ac:dyDescent="0.25">
      <c r="A78" s="9">
        <v>175</v>
      </c>
      <c r="B78" s="10">
        <v>3</v>
      </c>
    </row>
    <row r="79" spans="1:2" x14ac:dyDescent="0.25">
      <c r="A79" s="9">
        <v>177</v>
      </c>
      <c r="B79" s="10">
        <v>1</v>
      </c>
    </row>
    <row r="80" spans="1:2" x14ac:dyDescent="0.25">
      <c r="A80" s="9">
        <v>178</v>
      </c>
      <c r="B80" s="10">
        <v>5</v>
      </c>
    </row>
    <row r="81" spans="1:2" x14ac:dyDescent="0.25">
      <c r="A81" s="9">
        <v>179</v>
      </c>
      <c r="B81" s="10">
        <v>5</v>
      </c>
    </row>
    <row r="82" spans="1:2" x14ac:dyDescent="0.25">
      <c r="A82" s="9">
        <v>180</v>
      </c>
      <c r="B82" s="10">
        <v>2</v>
      </c>
    </row>
    <row r="83" spans="1:2" x14ac:dyDescent="0.25">
      <c r="A83" s="9">
        <v>181</v>
      </c>
      <c r="B83" s="10">
        <v>2</v>
      </c>
    </row>
    <row r="84" spans="1:2" x14ac:dyDescent="0.25">
      <c r="A84" s="9">
        <v>182</v>
      </c>
      <c r="B84" s="10">
        <v>5</v>
      </c>
    </row>
    <row r="85" spans="1:2" x14ac:dyDescent="0.25">
      <c r="A85" s="9">
        <v>184</v>
      </c>
      <c r="B85" s="10">
        <v>1</v>
      </c>
    </row>
    <row r="86" spans="1:2" x14ac:dyDescent="0.25">
      <c r="A86" s="9">
        <v>185</v>
      </c>
      <c r="B86" s="10">
        <v>1</v>
      </c>
    </row>
    <row r="87" spans="1:2" x14ac:dyDescent="0.25">
      <c r="A87" s="9">
        <v>186</v>
      </c>
      <c r="B87" s="10">
        <v>2</v>
      </c>
    </row>
    <row r="88" spans="1:2" x14ac:dyDescent="0.25">
      <c r="A88" s="9">
        <v>187</v>
      </c>
      <c r="B88" s="10">
        <v>1</v>
      </c>
    </row>
    <row r="89" spans="1:2" x14ac:dyDescent="0.25">
      <c r="A89" s="9">
        <v>188</v>
      </c>
      <c r="B89" s="10">
        <v>1</v>
      </c>
    </row>
    <row r="90" spans="1:2" x14ac:dyDescent="0.25">
      <c r="A90" s="9">
        <v>190</v>
      </c>
      <c r="B90" s="10">
        <v>1</v>
      </c>
    </row>
    <row r="91" spans="1:2" x14ac:dyDescent="0.25">
      <c r="A91" s="9">
        <v>192</v>
      </c>
      <c r="B91" s="10">
        <v>1</v>
      </c>
    </row>
    <row r="92" spans="1:2" x14ac:dyDescent="0.25">
      <c r="A92" s="9">
        <v>194</v>
      </c>
      <c r="B92" s="10">
        <v>1</v>
      </c>
    </row>
    <row r="93" spans="1:2" x14ac:dyDescent="0.25">
      <c r="A93" s="9">
        <v>195</v>
      </c>
      <c r="B93" s="10">
        <v>1</v>
      </c>
    </row>
    <row r="94" spans="1:2" x14ac:dyDescent="0.25">
      <c r="A94" s="9">
        <v>202</v>
      </c>
      <c r="B94" s="10">
        <v>1</v>
      </c>
    </row>
    <row r="95" spans="1:2" x14ac:dyDescent="0.25">
      <c r="A95" s="9" t="s">
        <v>139</v>
      </c>
      <c r="B95" s="10"/>
    </row>
    <row r="96" spans="1:2" x14ac:dyDescent="0.25">
      <c r="A96" s="9" t="s">
        <v>140</v>
      </c>
      <c r="B96" s="10">
        <v>303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5"/>
  <sheetViews>
    <sheetView workbookViewId="0">
      <selection activeCell="F20" sqref="F20:F34"/>
    </sheetView>
  </sheetViews>
  <sheetFormatPr defaultRowHeight="15" x14ac:dyDescent="0.25"/>
  <cols>
    <col min="1" max="1" width="13.140625" bestFit="1" customWidth="1"/>
    <col min="2" max="2" width="34.7109375" bestFit="1" customWidth="1"/>
  </cols>
  <sheetData>
    <row r="3" spans="1:2" x14ac:dyDescent="0.25">
      <c r="A3" s="8" t="s">
        <v>138</v>
      </c>
      <c r="B3" t="s">
        <v>149</v>
      </c>
    </row>
    <row r="4" spans="1:2" x14ac:dyDescent="0.25">
      <c r="A4" s="9">
        <v>0</v>
      </c>
      <c r="B4" s="10">
        <v>99</v>
      </c>
    </row>
    <row r="5" spans="1:2" x14ac:dyDescent="0.25">
      <c r="A5" s="9">
        <v>0.1</v>
      </c>
      <c r="B5" s="10">
        <v>7</v>
      </c>
    </row>
    <row r="6" spans="1:2" x14ac:dyDescent="0.25">
      <c r="A6" s="9">
        <v>0.2</v>
      </c>
      <c r="B6" s="10">
        <v>12</v>
      </c>
    </row>
    <row r="7" spans="1:2" x14ac:dyDescent="0.25">
      <c r="A7" s="9">
        <v>0.3</v>
      </c>
      <c r="B7" s="10">
        <v>3</v>
      </c>
    </row>
    <row r="8" spans="1:2" x14ac:dyDescent="0.25">
      <c r="A8" s="9">
        <v>0.4</v>
      </c>
      <c r="B8" s="10">
        <v>9</v>
      </c>
    </row>
    <row r="9" spans="1:2" x14ac:dyDescent="0.25">
      <c r="A9" s="9">
        <v>0.5</v>
      </c>
      <c r="B9" s="10">
        <v>5</v>
      </c>
    </row>
    <row r="10" spans="1:2" x14ac:dyDescent="0.25">
      <c r="A10" s="9">
        <v>0.6</v>
      </c>
      <c r="B10" s="10">
        <v>14</v>
      </c>
    </row>
    <row r="11" spans="1:2" x14ac:dyDescent="0.25">
      <c r="A11" s="9">
        <v>0.7</v>
      </c>
      <c r="B11" s="10">
        <v>1</v>
      </c>
    </row>
    <row r="12" spans="1:2" x14ac:dyDescent="0.25">
      <c r="A12" s="9">
        <v>0.8</v>
      </c>
      <c r="B12" s="10">
        <v>13</v>
      </c>
    </row>
    <row r="13" spans="1:2" x14ac:dyDescent="0.25">
      <c r="A13" s="9">
        <v>0.9</v>
      </c>
      <c r="B13" s="10">
        <v>3</v>
      </c>
    </row>
    <row r="14" spans="1:2" x14ac:dyDescent="0.25">
      <c r="A14" s="9">
        <v>1</v>
      </c>
      <c r="B14" s="10">
        <v>14</v>
      </c>
    </row>
    <row r="15" spans="1:2" x14ac:dyDescent="0.25">
      <c r="A15" s="9">
        <v>1.1000000000000001</v>
      </c>
      <c r="B15" s="10">
        <v>2</v>
      </c>
    </row>
    <row r="16" spans="1:2" x14ac:dyDescent="0.25">
      <c r="A16" s="9">
        <v>1.2</v>
      </c>
      <c r="B16" s="10">
        <v>17</v>
      </c>
    </row>
    <row r="17" spans="1:6" x14ac:dyDescent="0.25">
      <c r="A17" s="9">
        <v>1.3</v>
      </c>
      <c r="B17" s="10">
        <v>1</v>
      </c>
    </row>
    <row r="18" spans="1:6" x14ac:dyDescent="0.25">
      <c r="A18" s="9">
        <v>1.4</v>
      </c>
      <c r="B18" s="10">
        <v>13</v>
      </c>
    </row>
    <row r="19" spans="1:6" x14ac:dyDescent="0.25">
      <c r="A19" s="9">
        <v>1.5</v>
      </c>
      <c r="B19" s="10">
        <v>5</v>
      </c>
    </row>
    <row r="20" spans="1:6" x14ac:dyDescent="0.25">
      <c r="A20" s="9">
        <v>1.6</v>
      </c>
      <c r="B20" s="10">
        <v>11</v>
      </c>
      <c r="E20">
        <v>0</v>
      </c>
      <c r="F20">
        <f t="array" ref="F20:F34">FREQUENCY(converted!N:N,slope!E20:E33)</f>
        <v>99</v>
      </c>
    </row>
    <row r="21" spans="1:6" x14ac:dyDescent="0.25">
      <c r="A21" s="9">
        <v>1.8</v>
      </c>
      <c r="B21" s="10">
        <v>10</v>
      </c>
      <c r="E21">
        <v>0.5</v>
      </c>
      <c r="F21">
        <v>36</v>
      </c>
    </row>
    <row r="22" spans="1:6" x14ac:dyDescent="0.25">
      <c r="A22" s="9">
        <v>1.9</v>
      </c>
      <c r="B22" s="10">
        <v>5</v>
      </c>
      <c r="E22">
        <v>1</v>
      </c>
      <c r="F22">
        <v>45</v>
      </c>
    </row>
    <row r="23" spans="1:6" x14ac:dyDescent="0.25">
      <c r="A23" s="9">
        <v>2</v>
      </c>
      <c r="B23" s="10">
        <v>9</v>
      </c>
      <c r="E23">
        <v>1.5</v>
      </c>
      <c r="F23">
        <v>38</v>
      </c>
    </row>
    <row r="24" spans="1:6" x14ac:dyDescent="0.25">
      <c r="A24" s="9">
        <v>2.1</v>
      </c>
      <c r="B24" s="10">
        <v>1</v>
      </c>
      <c r="E24">
        <v>2</v>
      </c>
      <c r="F24">
        <v>35</v>
      </c>
    </row>
    <row r="25" spans="1:6" x14ac:dyDescent="0.25">
      <c r="A25" s="9">
        <v>2.2000000000000002</v>
      </c>
      <c r="B25" s="10">
        <v>4</v>
      </c>
      <c r="E25">
        <v>2.5</v>
      </c>
      <c r="F25">
        <v>12</v>
      </c>
    </row>
    <row r="26" spans="1:6" x14ac:dyDescent="0.25">
      <c r="A26" s="9">
        <v>2.2999999999999998</v>
      </c>
      <c r="B26" s="10">
        <v>2</v>
      </c>
      <c r="E26">
        <v>3</v>
      </c>
      <c r="F26">
        <v>18</v>
      </c>
    </row>
    <row r="27" spans="1:6" x14ac:dyDescent="0.25">
      <c r="A27" s="9">
        <v>2.4</v>
      </c>
      <c r="B27" s="10">
        <v>3</v>
      </c>
      <c r="E27">
        <v>3.5</v>
      </c>
      <c r="F27">
        <v>7</v>
      </c>
    </row>
    <row r="28" spans="1:6" x14ac:dyDescent="0.25">
      <c r="A28" s="9">
        <v>2.5</v>
      </c>
      <c r="B28" s="10">
        <v>2</v>
      </c>
      <c r="E28">
        <v>4</v>
      </c>
      <c r="F28">
        <v>8</v>
      </c>
    </row>
    <row r="29" spans="1:6" x14ac:dyDescent="0.25">
      <c r="A29" s="9">
        <v>2.6</v>
      </c>
      <c r="B29" s="10">
        <v>6</v>
      </c>
      <c r="E29">
        <v>4.5</v>
      </c>
      <c r="F29">
        <v>3</v>
      </c>
    </row>
    <row r="30" spans="1:6" x14ac:dyDescent="0.25">
      <c r="A30" s="9">
        <v>2.8</v>
      </c>
      <c r="B30" s="10">
        <v>6</v>
      </c>
      <c r="E30">
        <v>5</v>
      </c>
      <c r="F30">
        <v>0</v>
      </c>
    </row>
    <row r="31" spans="1:6" x14ac:dyDescent="0.25">
      <c r="A31" s="9">
        <v>2.9</v>
      </c>
      <c r="B31" s="10">
        <v>1</v>
      </c>
      <c r="E31">
        <v>5.5</v>
      </c>
      <c r="F31">
        <v>0</v>
      </c>
    </row>
    <row r="32" spans="1:6" x14ac:dyDescent="0.25">
      <c r="A32" s="9">
        <v>3</v>
      </c>
      <c r="B32" s="10">
        <v>5</v>
      </c>
      <c r="E32">
        <v>6</v>
      </c>
      <c r="F32">
        <v>1</v>
      </c>
    </row>
    <row r="33" spans="1:6" x14ac:dyDescent="0.25">
      <c r="A33" s="9">
        <v>3.1</v>
      </c>
      <c r="B33" s="10">
        <v>1</v>
      </c>
      <c r="E33">
        <v>6.5</v>
      </c>
      <c r="F33">
        <v>1</v>
      </c>
    </row>
    <row r="34" spans="1:6" x14ac:dyDescent="0.25">
      <c r="A34" s="9">
        <v>3.2</v>
      </c>
      <c r="B34" s="10">
        <v>2</v>
      </c>
      <c r="F34">
        <v>0</v>
      </c>
    </row>
    <row r="35" spans="1:6" x14ac:dyDescent="0.25">
      <c r="A35" s="9">
        <v>3.4</v>
      </c>
      <c r="B35" s="10">
        <v>3</v>
      </c>
    </row>
    <row r="36" spans="1:6" x14ac:dyDescent="0.25">
      <c r="A36" s="9">
        <v>3.5</v>
      </c>
      <c r="B36" s="10">
        <v>1</v>
      </c>
    </row>
    <row r="37" spans="1:6" x14ac:dyDescent="0.25">
      <c r="A37" s="9">
        <v>3.6</v>
      </c>
      <c r="B37" s="10">
        <v>4</v>
      </c>
    </row>
    <row r="38" spans="1:6" x14ac:dyDescent="0.25">
      <c r="A38" s="9">
        <v>3.8</v>
      </c>
      <c r="B38" s="10">
        <v>1</v>
      </c>
    </row>
    <row r="39" spans="1:6" x14ac:dyDescent="0.25">
      <c r="A39" s="9">
        <v>4</v>
      </c>
      <c r="B39" s="10">
        <v>3</v>
      </c>
    </row>
    <row r="40" spans="1:6" x14ac:dyDescent="0.25">
      <c r="A40" s="9">
        <v>4.2</v>
      </c>
      <c r="B40" s="10">
        <v>2</v>
      </c>
    </row>
    <row r="41" spans="1:6" x14ac:dyDescent="0.25">
      <c r="A41" s="9">
        <v>4.4000000000000004</v>
      </c>
      <c r="B41" s="10">
        <v>1</v>
      </c>
    </row>
    <row r="42" spans="1:6" x14ac:dyDescent="0.25">
      <c r="A42" s="9">
        <v>5.6</v>
      </c>
      <c r="B42" s="10">
        <v>1</v>
      </c>
    </row>
    <row r="43" spans="1:6" x14ac:dyDescent="0.25">
      <c r="A43" s="9">
        <v>6.2</v>
      </c>
      <c r="B43" s="10">
        <v>1</v>
      </c>
    </row>
    <row r="44" spans="1:6" x14ac:dyDescent="0.25">
      <c r="A44" s="9" t="s">
        <v>139</v>
      </c>
      <c r="B44" s="10"/>
    </row>
    <row r="45" spans="1:6" x14ac:dyDescent="0.25">
      <c r="A45" s="9" t="s">
        <v>140</v>
      </c>
      <c r="B45" s="10">
        <v>303</v>
      </c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4"/>
  <sheetViews>
    <sheetView topLeftCell="B1" workbookViewId="0">
      <selection activeCell="O2" sqref="O2"/>
    </sheetView>
  </sheetViews>
  <sheetFormatPr defaultColWidth="20.28515625" defaultRowHeight="15" x14ac:dyDescent="0.25"/>
  <cols>
    <col min="1" max="1" width="4.140625" bestFit="1" customWidth="1"/>
    <col min="2" max="2" width="19" customWidth="1"/>
    <col min="3" max="3" width="12.28515625" bestFit="1" customWidth="1"/>
    <col min="4" max="4" width="14.5703125" bestFit="1" customWidth="1"/>
    <col min="5" max="5" width="9.85546875" bestFit="1" customWidth="1"/>
    <col min="6" max="6" width="9.85546875" customWidth="1"/>
    <col min="7" max="7" width="17.42578125" bestFit="1" customWidth="1"/>
    <col min="8" max="8" width="17.42578125" customWidth="1"/>
    <col min="9" max="9" width="26.5703125" bestFit="1" customWidth="1"/>
    <col min="10" max="10" width="10.7109375" bestFit="1" customWidth="1"/>
    <col min="11" max="11" width="14" bestFit="1" customWidth="1"/>
    <col min="12" max="12" width="14" customWidth="1"/>
    <col min="13" max="13" width="16.140625" bestFit="1" customWidth="1"/>
    <col min="14" max="14" width="18.7109375" bestFit="1" customWidth="1"/>
    <col min="15" max="15" width="18.7109375" customWidth="1"/>
    <col min="16" max="16" width="19" bestFit="1" customWidth="1"/>
    <col min="17" max="17" width="13.140625" bestFit="1" customWidth="1"/>
    <col min="18" max="18" width="14.7109375" bestFit="1" customWidth="1"/>
    <col min="19" max="19" width="20.140625" bestFit="1" customWidth="1"/>
  </cols>
  <sheetData>
    <row r="1" spans="1:19" s="7" customFormat="1" ht="45" x14ac:dyDescent="0.25">
      <c r="A1" s="7" t="s">
        <v>123</v>
      </c>
      <c r="B1" s="7" t="s">
        <v>142</v>
      </c>
      <c r="C1" s="7" t="s">
        <v>124</v>
      </c>
      <c r="D1" s="7" t="s">
        <v>125</v>
      </c>
      <c r="E1" s="7" t="s">
        <v>126</v>
      </c>
      <c r="F1" s="7" t="s">
        <v>144</v>
      </c>
      <c r="G1" s="7" t="s">
        <v>127</v>
      </c>
      <c r="H1" s="7" t="s">
        <v>146</v>
      </c>
      <c r="I1" s="7" t="s">
        <v>128</v>
      </c>
      <c r="J1" s="7" t="s">
        <v>129</v>
      </c>
      <c r="K1" s="7" t="s">
        <v>130</v>
      </c>
      <c r="L1" s="7" t="s">
        <v>148</v>
      </c>
      <c r="M1" s="7" t="s">
        <v>131</v>
      </c>
      <c r="N1" s="7" t="s">
        <v>132</v>
      </c>
      <c r="O1" s="7" t="s">
        <v>150</v>
      </c>
      <c r="P1" s="7" t="s">
        <v>133</v>
      </c>
      <c r="Q1" s="7" t="s">
        <v>134</v>
      </c>
      <c r="R1" s="7" t="s">
        <v>135</v>
      </c>
      <c r="S1" s="7" t="s">
        <v>136</v>
      </c>
    </row>
    <row r="2" spans="1:19" x14ac:dyDescent="0.25">
      <c r="A2">
        <v>63</v>
      </c>
      <c r="B2">
        <f>IF(A2&lt;=40,40,IF(A2&lt;=45,45,IF(A2&lt;=50,50,IF(A2&lt;=55,55,IF(A2&lt;=60,60,IF(A2&lt;=65,65,IF(A2&lt;=70,70,IF(A2&lt;=75,75,IF(A2&lt;=80,80,0)))))))))</f>
        <v>65</v>
      </c>
      <c r="C2">
        <v>1</v>
      </c>
      <c r="D2">
        <v>1</v>
      </c>
      <c r="E2">
        <v>145</v>
      </c>
      <c r="F2">
        <f>IF(E2&lt;=100,100,IF(E2&lt;=110,110,IF(E2&lt;=120,120,IF(E2&lt;=130,130,IF(E2&lt;=140,140,IF(E2&lt;=150,150,IF(E2&lt;=160,160,IF(E2&lt;=170,170,IF(E2&lt;=180,180,IF(E2&lt;=190,190,IF(E2&lt;=200,200,0)))))))))))</f>
        <v>150</v>
      </c>
      <c r="G2">
        <v>233</v>
      </c>
      <c r="H2">
        <f>IF(G2&lt;=125,125,IF(G2&lt;=150,150,IF(G2&lt;=175,175,IF(G2&lt;=200,200,IF(G2&lt;=225,225,IF(G2&lt;=250,250,IF(G2&lt;=275,275,IF(G2&lt;=300,300,IF(G2&lt;=375,375,IF(G2&lt;=400,400,IF(G2&lt;=600,600,0)))))))))))</f>
        <v>250</v>
      </c>
      <c r="I2">
        <v>1</v>
      </c>
      <c r="J2">
        <v>2</v>
      </c>
      <c r="K2">
        <v>150</v>
      </c>
      <c r="L2">
        <f>IF(K2&lt;=80,80,IF(K2&lt;=90,90,IF(K2&lt;=100,100,IF(K2&lt;=110,110,IF(K2&lt;=120,120,IF(K2&lt;=130,130,IF(K2&lt;=140,140,IF(K2&lt;=150,150,IF(K2&lt;=160,160,IF(K2&lt;=170,170,IF(K2&lt;=180,180,IF(K2&lt;=190,190,IF(K2&lt;=200,200,IF(K2&lt;210,210,0))))))))))))))</f>
        <v>150</v>
      </c>
      <c r="M2">
        <v>0</v>
      </c>
      <c r="N2">
        <v>2.2999999999999998</v>
      </c>
      <c r="O2">
        <f>IF(N2&lt;=0,0,IF(N2&lt;=0.5,0.5,IF(N2&lt;=1,1,IF(N2&lt;=1.5,1.5,IF(N2&lt;=2,2,IF(N2&lt;=2.5,2.5,IF(N2&lt;=3,3,IF(N2&lt;=3.5,3.5,IF(N2&lt;=7,7,0)))))))))</f>
        <v>2.5</v>
      </c>
      <c r="P2">
        <v>3</v>
      </c>
      <c r="Q2">
        <v>0</v>
      </c>
      <c r="R2">
        <v>6</v>
      </c>
      <c r="S2">
        <v>0</v>
      </c>
    </row>
    <row r="3" spans="1:19" x14ac:dyDescent="0.25">
      <c r="A3">
        <v>67</v>
      </c>
      <c r="B3">
        <f t="shared" ref="B3:B66" si="0">IF(A3&lt;=40,40,IF(A3&lt;=45,45,IF(A3&lt;=50,50,IF(A3&lt;=55,55,IF(A3&lt;=60,60,IF(A3&lt;=65,65,IF(A3&lt;=70,70,IF(A3&lt;=75,75,IF(A3&lt;=80,80,0)))))))))</f>
        <v>70</v>
      </c>
      <c r="C3">
        <v>1</v>
      </c>
      <c r="D3">
        <v>4</v>
      </c>
      <c r="E3">
        <v>160</v>
      </c>
      <c r="F3">
        <f t="shared" ref="F3:F66" si="1">IF(E3&lt;=100,100,IF(E3&lt;=110,110,IF(E3&lt;=120,120,IF(E3&lt;=130,130,IF(E3&lt;=140,140,IF(E3&lt;=150,150,IF(E3&lt;=160,160,IF(E3&lt;=170,170,IF(E3&lt;=180,180,IF(E3&lt;=190,190,IF(E3&lt;=200,200,0)))))))))))</f>
        <v>160</v>
      </c>
      <c r="G3">
        <v>286</v>
      </c>
      <c r="H3">
        <f t="shared" ref="H3:H66" si="2">IF(G3&lt;=125,125,IF(G3&lt;=150,150,IF(G3&lt;=175,175,IF(G3&lt;=200,200,IF(G3&lt;=225,225,IF(G3&lt;=250,250,IF(G3&lt;=275,275,IF(G3&lt;=300,300,IF(G3&lt;=375,375,IF(G3&lt;=400,400,IF(G3&lt;=600,600,0)))))))))))</f>
        <v>300</v>
      </c>
      <c r="I3">
        <v>0</v>
      </c>
      <c r="J3">
        <v>2</v>
      </c>
      <c r="K3">
        <v>108</v>
      </c>
      <c r="L3">
        <f t="shared" ref="L3:L66" si="3">IF(K3&lt;=80,80,IF(K3&lt;=90,90,IF(K3&lt;=100,100,IF(K3&lt;=110,110,IF(K3&lt;=120,120,IF(K3&lt;=130,130,IF(K3&lt;=140,140,IF(K3&lt;=150,150,IF(K3&lt;=160,160,IF(K3&lt;=170,170,IF(K3&lt;=180,180,IF(K3&lt;=190,190,IF(K3&lt;=200,200,IF(K3&lt;210,210,0))))))))))))))</f>
        <v>110</v>
      </c>
      <c r="M3">
        <v>1</v>
      </c>
      <c r="N3">
        <v>1.5</v>
      </c>
      <c r="O3">
        <f t="shared" ref="O3:O66" si="4">IF(N3&lt;=0,0,IF(N3&lt;=0.5,0.5,IF(N3&lt;=1,1,IF(N3&lt;=1.5,1.5,IF(N3&lt;=2,2,IF(N3&lt;=2.5,2.5,IF(N3&lt;=3,3,IF(N3&lt;=3.5,3.5,IF(N3&lt;=7,7,0)))))))))</f>
        <v>1.5</v>
      </c>
      <c r="P3">
        <v>2</v>
      </c>
      <c r="Q3">
        <v>3</v>
      </c>
      <c r="R3">
        <v>3</v>
      </c>
      <c r="S3">
        <v>2</v>
      </c>
    </row>
    <row r="4" spans="1:19" x14ac:dyDescent="0.25">
      <c r="A4">
        <v>67</v>
      </c>
      <c r="B4">
        <f t="shared" si="0"/>
        <v>70</v>
      </c>
      <c r="C4">
        <v>1</v>
      </c>
      <c r="D4">
        <v>4</v>
      </c>
      <c r="E4">
        <v>120</v>
      </c>
      <c r="F4">
        <f t="shared" si="1"/>
        <v>120</v>
      </c>
      <c r="G4">
        <v>229</v>
      </c>
      <c r="H4">
        <f t="shared" si="2"/>
        <v>250</v>
      </c>
      <c r="I4">
        <v>0</v>
      </c>
      <c r="J4">
        <v>2</v>
      </c>
      <c r="K4">
        <v>129</v>
      </c>
      <c r="L4">
        <f t="shared" si="3"/>
        <v>130</v>
      </c>
      <c r="M4">
        <v>1</v>
      </c>
      <c r="N4">
        <v>2.6</v>
      </c>
      <c r="O4">
        <f t="shared" si="4"/>
        <v>3</v>
      </c>
      <c r="P4">
        <v>2</v>
      </c>
      <c r="Q4">
        <v>2</v>
      </c>
      <c r="R4">
        <v>7</v>
      </c>
      <c r="S4">
        <v>1</v>
      </c>
    </row>
    <row r="5" spans="1:19" x14ac:dyDescent="0.25">
      <c r="A5">
        <v>37</v>
      </c>
      <c r="B5">
        <f t="shared" si="0"/>
        <v>40</v>
      </c>
      <c r="C5">
        <v>1</v>
      </c>
      <c r="D5">
        <v>3</v>
      </c>
      <c r="E5">
        <v>130</v>
      </c>
      <c r="F5">
        <f t="shared" si="1"/>
        <v>130</v>
      </c>
      <c r="G5">
        <v>250</v>
      </c>
      <c r="H5">
        <f t="shared" si="2"/>
        <v>250</v>
      </c>
      <c r="I5">
        <v>0</v>
      </c>
      <c r="J5">
        <v>0</v>
      </c>
      <c r="K5">
        <v>187</v>
      </c>
      <c r="L5">
        <f t="shared" si="3"/>
        <v>190</v>
      </c>
      <c r="M5">
        <v>0</v>
      </c>
      <c r="N5">
        <v>3.5</v>
      </c>
      <c r="O5">
        <f t="shared" si="4"/>
        <v>3.5</v>
      </c>
      <c r="P5">
        <v>3</v>
      </c>
      <c r="Q5">
        <v>0</v>
      </c>
      <c r="R5">
        <v>3</v>
      </c>
      <c r="S5">
        <v>0</v>
      </c>
    </row>
    <row r="6" spans="1:19" x14ac:dyDescent="0.25">
      <c r="A6">
        <v>41</v>
      </c>
      <c r="B6">
        <f t="shared" si="0"/>
        <v>45</v>
      </c>
      <c r="C6">
        <v>0</v>
      </c>
      <c r="D6">
        <v>2</v>
      </c>
      <c r="E6">
        <v>130</v>
      </c>
      <c r="F6">
        <f t="shared" si="1"/>
        <v>130</v>
      </c>
      <c r="G6">
        <v>204</v>
      </c>
      <c r="H6">
        <f t="shared" si="2"/>
        <v>225</v>
      </c>
      <c r="I6">
        <v>0</v>
      </c>
      <c r="J6">
        <v>2</v>
      </c>
      <c r="K6">
        <v>172</v>
      </c>
      <c r="L6">
        <f t="shared" si="3"/>
        <v>180</v>
      </c>
      <c r="M6">
        <v>0</v>
      </c>
      <c r="N6">
        <v>1.4</v>
      </c>
      <c r="O6">
        <f t="shared" si="4"/>
        <v>1.5</v>
      </c>
      <c r="P6">
        <v>1</v>
      </c>
      <c r="Q6">
        <v>0</v>
      </c>
      <c r="R6">
        <v>3</v>
      </c>
      <c r="S6">
        <v>0</v>
      </c>
    </row>
    <row r="7" spans="1:19" x14ac:dyDescent="0.25">
      <c r="A7">
        <v>56</v>
      </c>
      <c r="B7">
        <f t="shared" si="0"/>
        <v>60</v>
      </c>
      <c r="C7">
        <v>1</v>
      </c>
      <c r="D7">
        <v>2</v>
      </c>
      <c r="E7">
        <v>120</v>
      </c>
      <c r="F7">
        <f t="shared" si="1"/>
        <v>120</v>
      </c>
      <c r="G7">
        <v>236</v>
      </c>
      <c r="H7">
        <f t="shared" si="2"/>
        <v>250</v>
      </c>
      <c r="I7">
        <v>0</v>
      </c>
      <c r="J7">
        <v>0</v>
      </c>
      <c r="K7">
        <v>178</v>
      </c>
      <c r="L7">
        <f t="shared" si="3"/>
        <v>180</v>
      </c>
      <c r="M7">
        <v>0</v>
      </c>
      <c r="N7">
        <v>0.8</v>
      </c>
      <c r="O7">
        <f t="shared" si="4"/>
        <v>1</v>
      </c>
      <c r="P7">
        <v>1</v>
      </c>
      <c r="Q7">
        <v>0</v>
      </c>
      <c r="R7">
        <v>3</v>
      </c>
      <c r="S7">
        <v>0</v>
      </c>
    </row>
    <row r="8" spans="1:19" x14ac:dyDescent="0.25">
      <c r="A8">
        <v>62</v>
      </c>
      <c r="B8">
        <f t="shared" si="0"/>
        <v>65</v>
      </c>
      <c r="C8">
        <v>0</v>
      </c>
      <c r="D8">
        <v>4</v>
      </c>
      <c r="E8">
        <v>140</v>
      </c>
      <c r="F8">
        <f t="shared" si="1"/>
        <v>140</v>
      </c>
      <c r="G8">
        <v>268</v>
      </c>
      <c r="H8">
        <f t="shared" si="2"/>
        <v>275</v>
      </c>
      <c r="I8">
        <v>0</v>
      </c>
      <c r="J8">
        <v>2</v>
      </c>
      <c r="K8">
        <v>160</v>
      </c>
      <c r="L8">
        <f t="shared" si="3"/>
        <v>160</v>
      </c>
      <c r="M8">
        <v>0</v>
      </c>
      <c r="N8">
        <v>3.6</v>
      </c>
      <c r="O8">
        <f t="shared" si="4"/>
        <v>7</v>
      </c>
      <c r="P8">
        <v>3</v>
      </c>
      <c r="Q8">
        <v>2</v>
      </c>
      <c r="R8">
        <v>3</v>
      </c>
      <c r="S8">
        <v>3</v>
      </c>
    </row>
    <row r="9" spans="1:19" x14ac:dyDescent="0.25">
      <c r="A9">
        <v>57</v>
      </c>
      <c r="B9">
        <f t="shared" si="0"/>
        <v>60</v>
      </c>
      <c r="C9">
        <v>0</v>
      </c>
      <c r="D9">
        <v>4</v>
      </c>
      <c r="E9">
        <v>120</v>
      </c>
      <c r="F9">
        <f t="shared" si="1"/>
        <v>120</v>
      </c>
      <c r="G9">
        <v>354</v>
      </c>
      <c r="H9">
        <f t="shared" si="2"/>
        <v>375</v>
      </c>
      <c r="I9">
        <v>0</v>
      </c>
      <c r="J9">
        <v>0</v>
      </c>
      <c r="K9">
        <v>163</v>
      </c>
      <c r="L9">
        <f t="shared" si="3"/>
        <v>170</v>
      </c>
      <c r="M9">
        <v>1</v>
      </c>
      <c r="N9">
        <v>0.6</v>
      </c>
      <c r="O9">
        <f t="shared" si="4"/>
        <v>1</v>
      </c>
      <c r="P9">
        <v>1</v>
      </c>
      <c r="Q9">
        <v>0</v>
      </c>
      <c r="R9">
        <v>3</v>
      </c>
      <c r="S9">
        <v>0</v>
      </c>
    </row>
    <row r="10" spans="1:19" x14ac:dyDescent="0.25">
      <c r="A10">
        <v>63</v>
      </c>
      <c r="B10">
        <f t="shared" si="0"/>
        <v>65</v>
      </c>
      <c r="C10">
        <v>1</v>
      </c>
      <c r="D10">
        <v>4</v>
      </c>
      <c r="E10">
        <v>130</v>
      </c>
      <c r="F10">
        <f t="shared" si="1"/>
        <v>130</v>
      </c>
      <c r="G10">
        <v>254</v>
      </c>
      <c r="H10">
        <f t="shared" si="2"/>
        <v>275</v>
      </c>
      <c r="I10">
        <v>0</v>
      </c>
      <c r="J10">
        <v>2</v>
      </c>
      <c r="K10">
        <v>147</v>
      </c>
      <c r="L10">
        <f t="shared" si="3"/>
        <v>150</v>
      </c>
      <c r="M10">
        <v>0</v>
      </c>
      <c r="N10">
        <v>1.4</v>
      </c>
      <c r="O10">
        <f t="shared" si="4"/>
        <v>1.5</v>
      </c>
      <c r="P10">
        <v>2</v>
      </c>
      <c r="Q10">
        <v>1</v>
      </c>
      <c r="R10">
        <v>7</v>
      </c>
      <c r="S10">
        <v>2</v>
      </c>
    </row>
    <row r="11" spans="1:19" x14ac:dyDescent="0.25">
      <c r="A11">
        <v>53</v>
      </c>
      <c r="B11">
        <f t="shared" si="0"/>
        <v>55</v>
      </c>
      <c r="C11">
        <v>1</v>
      </c>
      <c r="D11">
        <v>4</v>
      </c>
      <c r="E11">
        <v>140</v>
      </c>
      <c r="F11">
        <f t="shared" si="1"/>
        <v>140</v>
      </c>
      <c r="G11">
        <v>203</v>
      </c>
      <c r="H11">
        <f t="shared" si="2"/>
        <v>225</v>
      </c>
      <c r="I11">
        <v>1</v>
      </c>
      <c r="J11">
        <v>2</v>
      </c>
      <c r="K11">
        <v>155</v>
      </c>
      <c r="L11">
        <f t="shared" si="3"/>
        <v>160</v>
      </c>
      <c r="M11">
        <v>1</v>
      </c>
      <c r="N11">
        <v>3.1</v>
      </c>
      <c r="O11">
        <f t="shared" si="4"/>
        <v>3.5</v>
      </c>
      <c r="P11">
        <v>3</v>
      </c>
      <c r="Q11">
        <v>0</v>
      </c>
      <c r="R11">
        <v>7</v>
      </c>
      <c r="S11">
        <v>1</v>
      </c>
    </row>
    <row r="12" spans="1:19" x14ac:dyDescent="0.25">
      <c r="A12">
        <v>57</v>
      </c>
      <c r="B12">
        <f t="shared" si="0"/>
        <v>60</v>
      </c>
      <c r="C12">
        <v>1</v>
      </c>
      <c r="D12">
        <v>4</v>
      </c>
      <c r="E12">
        <v>140</v>
      </c>
      <c r="F12">
        <f t="shared" si="1"/>
        <v>140</v>
      </c>
      <c r="G12">
        <v>192</v>
      </c>
      <c r="H12">
        <f t="shared" si="2"/>
        <v>200</v>
      </c>
      <c r="I12">
        <v>0</v>
      </c>
      <c r="J12">
        <v>0</v>
      </c>
      <c r="K12">
        <v>148</v>
      </c>
      <c r="L12">
        <f t="shared" si="3"/>
        <v>150</v>
      </c>
      <c r="M12">
        <v>0</v>
      </c>
      <c r="N12">
        <v>0.4</v>
      </c>
      <c r="O12">
        <f t="shared" si="4"/>
        <v>0.5</v>
      </c>
      <c r="P12">
        <v>2</v>
      </c>
      <c r="Q12">
        <v>0</v>
      </c>
      <c r="R12">
        <v>6</v>
      </c>
      <c r="S12">
        <v>0</v>
      </c>
    </row>
    <row r="13" spans="1:19" x14ac:dyDescent="0.25">
      <c r="A13">
        <v>56</v>
      </c>
      <c r="B13">
        <f t="shared" si="0"/>
        <v>60</v>
      </c>
      <c r="C13">
        <v>0</v>
      </c>
      <c r="D13">
        <v>2</v>
      </c>
      <c r="E13">
        <v>140</v>
      </c>
      <c r="F13">
        <f t="shared" si="1"/>
        <v>140</v>
      </c>
      <c r="G13">
        <v>294</v>
      </c>
      <c r="H13">
        <f t="shared" si="2"/>
        <v>300</v>
      </c>
      <c r="I13">
        <v>0</v>
      </c>
      <c r="J13">
        <v>2</v>
      </c>
      <c r="K13">
        <v>153</v>
      </c>
      <c r="L13">
        <f t="shared" si="3"/>
        <v>160</v>
      </c>
      <c r="M13">
        <v>0</v>
      </c>
      <c r="N13">
        <v>1.3</v>
      </c>
      <c r="O13">
        <f t="shared" si="4"/>
        <v>1.5</v>
      </c>
      <c r="P13">
        <v>2</v>
      </c>
      <c r="Q13">
        <v>0</v>
      </c>
      <c r="R13">
        <v>3</v>
      </c>
      <c r="S13">
        <v>0</v>
      </c>
    </row>
    <row r="14" spans="1:19" x14ac:dyDescent="0.25">
      <c r="A14">
        <v>56</v>
      </c>
      <c r="B14">
        <f t="shared" si="0"/>
        <v>60</v>
      </c>
      <c r="C14">
        <v>1</v>
      </c>
      <c r="D14">
        <v>3</v>
      </c>
      <c r="E14">
        <v>130</v>
      </c>
      <c r="F14">
        <f t="shared" si="1"/>
        <v>130</v>
      </c>
      <c r="G14">
        <v>256</v>
      </c>
      <c r="H14">
        <f t="shared" si="2"/>
        <v>275</v>
      </c>
      <c r="I14">
        <v>1</v>
      </c>
      <c r="J14">
        <v>2</v>
      </c>
      <c r="K14">
        <v>142</v>
      </c>
      <c r="L14">
        <f t="shared" si="3"/>
        <v>150</v>
      </c>
      <c r="M14">
        <v>1</v>
      </c>
      <c r="N14">
        <v>0.6</v>
      </c>
      <c r="O14">
        <f t="shared" si="4"/>
        <v>1</v>
      </c>
      <c r="P14">
        <v>2</v>
      </c>
      <c r="Q14">
        <v>1</v>
      </c>
      <c r="R14">
        <v>6</v>
      </c>
      <c r="S14">
        <v>2</v>
      </c>
    </row>
    <row r="15" spans="1:19" x14ac:dyDescent="0.25">
      <c r="A15">
        <v>44</v>
      </c>
      <c r="B15">
        <f t="shared" si="0"/>
        <v>45</v>
      </c>
      <c r="C15">
        <v>1</v>
      </c>
      <c r="D15">
        <v>2</v>
      </c>
      <c r="E15">
        <v>120</v>
      </c>
      <c r="F15">
        <f t="shared" si="1"/>
        <v>120</v>
      </c>
      <c r="G15">
        <v>263</v>
      </c>
      <c r="H15">
        <f t="shared" si="2"/>
        <v>275</v>
      </c>
      <c r="I15">
        <v>0</v>
      </c>
      <c r="J15">
        <v>0</v>
      </c>
      <c r="K15">
        <v>173</v>
      </c>
      <c r="L15">
        <f t="shared" si="3"/>
        <v>180</v>
      </c>
      <c r="M15">
        <v>0</v>
      </c>
      <c r="N15">
        <v>0</v>
      </c>
      <c r="O15">
        <f t="shared" si="4"/>
        <v>0</v>
      </c>
      <c r="P15">
        <v>1</v>
      </c>
      <c r="Q15">
        <v>0</v>
      </c>
      <c r="R15">
        <v>7</v>
      </c>
      <c r="S15">
        <v>0</v>
      </c>
    </row>
    <row r="16" spans="1:19" x14ac:dyDescent="0.25">
      <c r="A16">
        <v>52</v>
      </c>
      <c r="B16">
        <f t="shared" si="0"/>
        <v>55</v>
      </c>
      <c r="C16">
        <v>1</v>
      </c>
      <c r="D16">
        <v>3</v>
      </c>
      <c r="E16">
        <v>172</v>
      </c>
      <c r="F16">
        <f t="shared" si="1"/>
        <v>180</v>
      </c>
      <c r="G16">
        <v>199</v>
      </c>
      <c r="H16">
        <f t="shared" si="2"/>
        <v>200</v>
      </c>
      <c r="I16">
        <v>1</v>
      </c>
      <c r="J16">
        <v>0</v>
      </c>
      <c r="K16">
        <v>162</v>
      </c>
      <c r="L16">
        <f t="shared" si="3"/>
        <v>170</v>
      </c>
      <c r="M16">
        <v>0</v>
      </c>
      <c r="N16">
        <v>0.5</v>
      </c>
      <c r="O16">
        <f t="shared" si="4"/>
        <v>0.5</v>
      </c>
      <c r="P16">
        <v>1</v>
      </c>
      <c r="Q16">
        <v>0</v>
      </c>
      <c r="R16">
        <v>7</v>
      </c>
      <c r="S16">
        <v>0</v>
      </c>
    </row>
    <row r="17" spans="1:19" x14ac:dyDescent="0.25">
      <c r="A17">
        <v>57</v>
      </c>
      <c r="B17">
        <f t="shared" si="0"/>
        <v>60</v>
      </c>
      <c r="C17">
        <v>1</v>
      </c>
      <c r="D17">
        <v>3</v>
      </c>
      <c r="E17">
        <v>150</v>
      </c>
      <c r="F17">
        <f t="shared" si="1"/>
        <v>150</v>
      </c>
      <c r="G17">
        <v>168</v>
      </c>
      <c r="H17">
        <f t="shared" si="2"/>
        <v>175</v>
      </c>
      <c r="I17">
        <v>0</v>
      </c>
      <c r="J17">
        <v>0</v>
      </c>
      <c r="K17">
        <v>174</v>
      </c>
      <c r="L17">
        <f t="shared" si="3"/>
        <v>180</v>
      </c>
      <c r="M17">
        <v>0</v>
      </c>
      <c r="N17">
        <v>1.6</v>
      </c>
      <c r="O17">
        <f t="shared" si="4"/>
        <v>2</v>
      </c>
      <c r="P17">
        <v>1</v>
      </c>
      <c r="Q17">
        <v>0</v>
      </c>
      <c r="R17">
        <v>3</v>
      </c>
      <c r="S17">
        <v>0</v>
      </c>
    </row>
    <row r="18" spans="1:19" x14ac:dyDescent="0.25">
      <c r="A18">
        <v>48</v>
      </c>
      <c r="B18">
        <f t="shared" si="0"/>
        <v>50</v>
      </c>
      <c r="C18">
        <v>1</v>
      </c>
      <c r="D18">
        <v>2</v>
      </c>
      <c r="E18">
        <v>110</v>
      </c>
      <c r="F18">
        <f t="shared" si="1"/>
        <v>110</v>
      </c>
      <c r="G18">
        <v>229</v>
      </c>
      <c r="H18">
        <f t="shared" si="2"/>
        <v>250</v>
      </c>
      <c r="I18">
        <v>0</v>
      </c>
      <c r="J18">
        <v>0</v>
      </c>
      <c r="K18">
        <v>168</v>
      </c>
      <c r="L18">
        <f t="shared" si="3"/>
        <v>170</v>
      </c>
      <c r="M18">
        <v>0</v>
      </c>
      <c r="N18">
        <v>1</v>
      </c>
      <c r="O18">
        <f t="shared" si="4"/>
        <v>1</v>
      </c>
      <c r="P18">
        <v>3</v>
      </c>
      <c r="Q18">
        <v>0</v>
      </c>
      <c r="R18">
        <v>7</v>
      </c>
      <c r="S18">
        <v>1</v>
      </c>
    </row>
    <row r="19" spans="1:19" x14ac:dyDescent="0.25">
      <c r="A19">
        <v>54</v>
      </c>
      <c r="B19">
        <f t="shared" si="0"/>
        <v>55</v>
      </c>
      <c r="C19">
        <v>1</v>
      </c>
      <c r="D19">
        <v>4</v>
      </c>
      <c r="E19">
        <v>140</v>
      </c>
      <c r="F19">
        <f t="shared" si="1"/>
        <v>140</v>
      </c>
      <c r="G19">
        <v>239</v>
      </c>
      <c r="H19">
        <f t="shared" si="2"/>
        <v>250</v>
      </c>
      <c r="I19">
        <v>0</v>
      </c>
      <c r="J19">
        <v>0</v>
      </c>
      <c r="K19">
        <v>160</v>
      </c>
      <c r="L19">
        <f t="shared" si="3"/>
        <v>160</v>
      </c>
      <c r="M19">
        <v>0</v>
      </c>
      <c r="N19">
        <v>1.2</v>
      </c>
      <c r="O19">
        <f t="shared" si="4"/>
        <v>1.5</v>
      </c>
      <c r="P19">
        <v>1</v>
      </c>
      <c r="Q19">
        <v>0</v>
      </c>
      <c r="R19">
        <v>3</v>
      </c>
      <c r="S19">
        <v>0</v>
      </c>
    </row>
    <row r="20" spans="1:19" x14ac:dyDescent="0.25">
      <c r="A20">
        <v>48</v>
      </c>
      <c r="B20">
        <f t="shared" si="0"/>
        <v>50</v>
      </c>
      <c r="C20">
        <v>0</v>
      </c>
      <c r="D20">
        <v>3</v>
      </c>
      <c r="E20">
        <v>130</v>
      </c>
      <c r="F20">
        <f t="shared" si="1"/>
        <v>130</v>
      </c>
      <c r="G20">
        <v>275</v>
      </c>
      <c r="H20">
        <f t="shared" si="2"/>
        <v>275</v>
      </c>
      <c r="I20">
        <v>0</v>
      </c>
      <c r="J20">
        <v>0</v>
      </c>
      <c r="K20">
        <v>139</v>
      </c>
      <c r="L20">
        <f t="shared" si="3"/>
        <v>140</v>
      </c>
      <c r="M20">
        <v>0</v>
      </c>
      <c r="N20">
        <v>0.2</v>
      </c>
      <c r="O20">
        <f t="shared" si="4"/>
        <v>0.5</v>
      </c>
      <c r="P20">
        <v>1</v>
      </c>
      <c r="Q20">
        <v>0</v>
      </c>
      <c r="R20">
        <v>3</v>
      </c>
      <c r="S20">
        <v>0</v>
      </c>
    </row>
    <row r="21" spans="1:19" x14ac:dyDescent="0.25">
      <c r="A21">
        <v>49</v>
      </c>
      <c r="B21">
        <f t="shared" si="0"/>
        <v>50</v>
      </c>
      <c r="C21">
        <v>1</v>
      </c>
      <c r="D21">
        <v>2</v>
      </c>
      <c r="E21">
        <v>130</v>
      </c>
      <c r="F21">
        <f t="shared" si="1"/>
        <v>130</v>
      </c>
      <c r="G21">
        <v>266</v>
      </c>
      <c r="H21">
        <f t="shared" si="2"/>
        <v>275</v>
      </c>
      <c r="I21">
        <v>0</v>
      </c>
      <c r="J21">
        <v>0</v>
      </c>
      <c r="K21">
        <v>171</v>
      </c>
      <c r="L21">
        <f t="shared" si="3"/>
        <v>180</v>
      </c>
      <c r="M21">
        <v>0</v>
      </c>
      <c r="N21">
        <v>0.6</v>
      </c>
      <c r="O21">
        <f t="shared" si="4"/>
        <v>1</v>
      </c>
      <c r="P21">
        <v>1</v>
      </c>
      <c r="Q21">
        <v>0</v>
      </c>
      <c r="R21">
        <v>3</v>
      </c>
      <c r="S21">
        <v>0</v>
      </c>
    </row>
    <row r="22" spans="1:19" x14ac:dyDescent="0.25">
      <c r="A22">
        <v>64</v>
      </c>
      <c r="B22">
        <f t="shared" si="0"/>
        <v>65</v>
      </c>
      <c r="C22">
        <v>1</v>
      </c>
      <c r="D22">
        <v>1</v>
      </c>
      <c r="E22">
        <v>110</v>
      </c>
      <c r="F22">
        <f t="shared" si="1"/>
        <v>110</v>
      </c>
      <c r="G22">
        <v>211</v>
      </c>
      <c r="H22">
        <f t="shared" si="2"/>
        <v>225</v>
      </c>
      <c r="I22">
        <v>0</v>
      </c>
      <c r="J22">
        <v>2</v>
      </c>
      <c r="K22">
        <v>144</v>
      </c>
      <c r="L22">
        <f t="shared" si="3"/>
        <v>150</v>
      </c>
      <c r="M22">
        <v>1</v>
      </c>
      <c r="N22">
        <v>1.8</v>
      </c>
      <c r="O22">
        <f t="shared" si="4"/>
        <v>2</v>
      </c>
      <c r="P22">
        <v>2</v>
      </c>
      <c r="Q22">
        <v>0</v>
      </c>
      <c r="R22">
        <v>3</v>
      </c>
      <c r="S22">
        <v>0</v>
      </c>
    </row>
    <row r="23" spans="1:19" x14ac:dyDescent="0.25">
      <c r="A23">
        <v>58</v>
      </c>
      <c r="B23">
        <f t="shared" si="0"/>
        <v>60</v>
      </c>
      <c r="C23">
        <v>0</v>
      </c>
      <c r="D23">
        <v>1</v>
      </c>
      <c r="E23">
        <v>150</v>
      </c>
      <c r="F23">
        <f t="shared" si="1"/>
        <v>150</v>
      </c>
      <c r="G23">
        <v>283</v>
      </c>
      <c r="H23">
        <f t="shared" si="2"/>
        <v>300</v>
      </c>
      <c r="I23">
        <v>1</v>
      </c>
      <c r="J23">
        <v>2</v>
      </c>
      <c r="K23">
        <v>162</v>
      </c>
      <c r="L23">
        <f t="shared" si="3"/>
        <v>170</v>
      </c>
      <c r="M23">
        <v>0</v>
      </c>
      <c r="N23">
        <v>1</v>
      </c>
      <c r="O23">
        <f t="shared" si="4"/>
        <v>1</v>
      </c>
      <c r="P23">
        <v>1</v>
      </c>
      <c r="Q23">
        <v>0</v>
      </c>
      <c r="R23">
        <v>3</v>
      </c>
      <c r="S23">
        <v>0</v>
      </c>
    </row>
    <row r="24" spans="1:19" x14ac:dyDescent="0.25">
      <c r="A24">
        <v>58</v>
      </c>
      <c r="B24">
        <f t="shared" si="0"/>
        <v>60</v>
      </c>
      <c r="C24">
        <v>1</v>
      </c>
      <c r="D24">
        <v>2</v>
      </c>
      <c r="E24">
        <v>120</v>
      </c>
      <c r="F24">
        <f t="shared" si="1"/>
        <v>120</v>
      </c>
      <c r="G24">
        <v>284</v>
      </c>
      <c r="H24">
        <f t="shared" si="2"/>
        <v>300</v>
      </c>
      <c r="I24">
        <v>0</v>
      </c>
      <c r="J24">
        <v>2</v>
      </c>
      <c r="K24">
        <v>160</v>
      </c>
      <c r="L24">
        <f t="shared" si="3"/>
        <v>160</v>
      </c>
      <c r="M24">
        <v>0</v>
      </c>
      <c r="N24">
        <v>1.8</v>
      </c>
      <c r="O24">
        <f t="shared" si="4"/>
        <v>2</v>
      </c>
      <c r="P24">
        <v>2</v>
      </c>
      <c r="Q24">
        <v>0</v>
      </c>
      <c r="R24">
        <v>3</v>
      </c>
      <c r="S24">
        <v>1</v>
      </c>
    </row>
    <row r="25" spans="1:19" x14ac:dyDescent="0.25">
      <c r="A25">
        <v>58</v>
      </c>
      <c r="B25">
        <f t="shared" si="0"/>
        <v>60</v>
      </c>
      <c r="C25">
        <v>1</v>
      </c>
      <c r="D25">
        <v>3</v>
      </c>
      <c r="E25">
        <v>132</v>
      </c>
      <c r="F25">
        <f t="shared" si="1"/>
        <v>140</v>
      </c>
      <c r="G25">
        <v>224</v>
      </c>
      <c r="H25">
        <f t="shared" si="2"/>
        <v>225</v>
      </c>
      <c r="I25">
        <v>0</v>
      </c>
      <c r="J25">
        <v>2</v>
      </c>
      <c r="K25">
        <v>173</v>
      </c>
      <c r="L25">
        <f t="shared" si="3"/>
        <v>180</v>
      </c>
      <c r="M25">
        <v>0</v>
      </c>
      <c r="N25">
        <v>3.2</v>
      </c>
      <c r="O25">
        <f t="shared" si="4"/>
        <v>3.5</v>
      </c>
      <c r="P25">
        <v>1</v>
      </c>
      <c r="Q25">
        <v>2</v>
      </c>
      <c r="R25">
        <v>7</v>
      </c>
      <c r="S25">
        <v>3</v>
      </c>
    </row>
    <row r="26" spans="1:19" x14ac:dyDescent="0.25">
      <c r="A26">
        <v>60</v>
      </c>
      <c r="B26">
        <f t="shared" si="0"/>
        <v>60</v>
      </c>
      <c r="C26">
        <v>1</v>
      </c>
      <c r="D26">
        <v>4</v>
      </c>
      <c r="E26">
        <v>130</v>
      </c>
      <c r="F26">
        <f t="shared" si="1"/>
        <v>130</v>
      </c>
      <c r="G26">
        <v>206</v>
      </c>
      <c r="H26">
        <f t="shared" si="2"/>
        <v>225</v>
      </c>
      <c r="I26">
        <v>0</v>
      </c>
      <c r="J26">
        <v>2</v>
      </c>
      <c r="K26">
        <v>132</v>
      </c>
      <c r="L26">
        <f t="shared" si="3"/>
        <v>140</v>
      </c>
      <c r="M26">
        <v>1</v>
      </c>
      <c r="N26">
        <v>2.4</v>
      </c>
      <c r="O26">
        <f t="shared" si="4"/>
        <v>2.5</v>
      </c>
      <c r="P26">
        <v>2</v>
      </c>
      <c r="Q26">
        <v>2</v>
      </c>
      <c r="R26">
        <v>7</v>
      </c>
      <c r="S26">
        <v>4</v>
      </c>
    </row>
    <row r="27" spans="1:19" x14ac:dyDescent="0.25">
      <c r="A27">
        <v>50</v>
      </c>
      <c r="B27">
        <f t="shared" si="0"/>
        <v>50</v>
      </c>
      <c r="C27">
        <v>0</v>
      </c>
      <c r="D27">
        <v>3</v>
      </c>
      <c r="E27">
        <v>120</v>
      </c>
      <c r="F27">
        <f t="shared" si="1"/>
        <v>120</v>
      </c>
      <c r="G27">
        <v>219</v>
      </c>
      <c r="H27">
        <f t="shared" si="2"/>
        <v>225</v>
      </c>
      <c r="I27">
        <v>0</v>
      </c>
      <c r="J27">
        <v>0</v>
      </c>
      <c r="K27">
        <v>158</v>
      </c>
      <c r="L27">
        <f t="shared" si="3"/>
        <v>160</v>
      </c>
      <c r="M27">
        <v>0</v>
      </c>
      <c r="N27">
        <v>1.6</v>
      </c>
      <c r="O27">
        <f t="shared" si="4"/>
        <v>2</v>
      </c>
      <c r="P27">
        <v>2</v>
      </c>
      <c r="Q27">
        <v>0</v>
      </c>
      <c r="R27">
        <v>3</v>
      </c>
      <c r="S27">
        <v>0</v>
      </c>
    </row>
    <row r="28" spans="1:19" x14ac:dyDescent="0.25">
      <c r="A28">
        <v>58</v>
      </c>
      <c r="B28">
        <f t="shared" si="0"/>
        <v>60</v>
      </c>
      <c r="C28">
        <v>0</v>
      </c>
      <c r="D28">
        <v>3</v>
      </c>
      <c r="E28">
        <v>120</v>
      </c>
      <c r="F28">
        <f t="shared" si="1"/>
        <v>120</v>
      </c>
      <c r="G28">
        <v>340</v>
      </c>
      <c r="H28">
        <f t="shared" si="2"/>
        <v>375</v>
      </c>
      <c r="I28">
        <v>0</v>
      </c>
      <c r="J28">
        <v>0</v>
      </c>
      <c r="K28">
        <v>172</v>
      </c>
      <c r="L28">
        <f t="shared" si="3"/>
        <v>180</v>
      </c>
      <c r="M28">
        <v>0</v>
      </c>
      <c r="N28">
        <v>0</v>
      </c>
      <c r="O28">
        <f t="shared" si="4"/>
        <v>0</v>
      </c>
      <c r="P28">
        <v>1</v>
      </c>
      <c r="Q28">
        <v>0</v>
      </c>
      <c r="R28">
        <v>3</v>
      </c>
      <c r="S28">
        <v>0</v>
      </c>
    </row>
    <row r="29" spans="1:19" x14ac:dyDescent="0.25">
      <c r="A29">
        <v>66</v>
      </c>
      <c r="B29">
        <f t="shared" si="0"/>
        <v>70</v>
      </c>
      <c r="C29">
        <v>0</v>
      </c>
      <c r="D29">
        <v>1</v>
      </c>
      <c r="E29">
        <v>150</v>
      </c>
      <c r="F29">
        <f t="shared" si="1"/>
        <v>150</v>
      </c>
      <c r="G29">
        <v>226</v>
      </c>
      <c r="H29">
        <f t="shared" si="2"/>
        <v>250</v>
      </c>
      <c r="I29">
        <v>0</v>
      </c>
      <c r="J29">
        <v>0</v>
      </c>
      <c r="K29">
        <v>114</v>
      </c>
      <c r="L29">
        <f t="shared" si="3"/>
        <v>120</v>
      </c>
      <c r="M29">
        <v>0</v>
      </c>
      <c r="N29">
        <v>2.6</v>
      </c>
      <c r="O29">
        <f t="shared" si="4"/>
        <v>3</v>
      </c>
      <c r="P29">
        <v>3</v>
      </c>
      <c r="Q29">
        <v>0</v>
      </c>
      <c r="R29">
        <v>3</v>
      </c>
      <c r="S29">
        <v>0</v>
      </c>
    </row>
    <row r="30" spans="1:19" x14ac:dyDescent="0.25">
      <c r="A30">
        <v>43</v>
      </c>
      <c r="B30">
        <f t="shared" si="0"/>
        <v>45</v>
      </c>
      <c r="C30">
        <v>1</v>
      </c>
      <c r="D30">
        <v>4</v>
      </c>
      <c r="E30">
        <v>150</v>
      </c>
      <c r="F30">
        <f t="shared" si="1"/>
        <v>150</v>
      </c>
      <c r="G30">
        <v>247</v>
      </c>
      <c r="H30">
        <f t="shared" si="2"/>
        <v>250</v>
      </c>
      <c r="I30">
        <v>0</v>
      </c>
      <c r="J30">
        <v>0</v>
      </c>
      <c r="K30">
        <v>171</v>
      </c>
      <c r="L30">
        <f t="shared" si="3"/>
        <v>180</v>
      </c>
      <c r="M30">
        <v>0</v>
      </c>
      <c r="N30">
        <v>1.5</v>
      </c>
      <c r="O30">
        <f t="shared" si="4"/>
        <v>1.5</v>
      </c>
      <c r="P30">
        <v>1</v>
      </c>
      <c r="Q30">
        <v>0</v>
      </c>
      <c r="R30">
        <v>3</v>
      </c>
      <c r="S30">
        <v>0</v>
      </c>
    </row>
    <row r="31" spans="1:19" x14ac:dyDescent="0.25">
      <c r="A31">
        <v>40</v>
      </c>
      <c r="B31">
        <f t="shared" si="0"/>
        <v>40</v>
      </c>
      <c r="C31">
        <v>1</v>
      </c>
      <c r="D31">
        <v>4</v>
      </c>
      <c r="E31">
        <v>110</v>
      </c>
      <c r="F31">
        <f t="shared" si="1"/>
        <v>110</v>
      </c>
      <c r="G31">
        <v>167</v>
      </c>
      <c r="H31">
        <f t="shared" si="2"/>
        <v>175</v>
      </c>
      <c r="I31">
        <v>0</v>
      </c>
      <c r="J31">
        <v>2</v>
      </c>
      <c r="K31">
        <v>114</v>
      </c>
      <c r="L31">
        <f t="shared" si="3"/>
        <v>120</v>
      </c>
      <c r="M31">
        <v>1</v>
      </c>
      <c r="N31">
        <v>2</v>
      </c>
      <c r="O31">
        <f t="shared" si="4"/>
        <v>2</v>
      </c>
      <c r="P31">
        <v>2</v>
      </c>
      <c r="Q31">
        <v>0</v>
      </c>
      <c r="R31">
        <v>7</v>
      </c>
      <c r="S31">
        <v>3</v>
      </c>
    </row>
    <row r="32" spans="1:19" x14ac:dyDescent="0.25">
      <c r="A32">
        <v>69</v>
      </c>
      <c r="B32">
        <f t="shared" si="0"/>
        <v>70</v>
      </c>
      <c r="C32">
        <v>0</v>
      </c>
      <c r="D32">
        <v>1</v>
      </c>
      <c r="E32">
        <v>140</v>
      </c>
      <c r="F32">
        <f t="shared" si="1"/>
        <v>140</v>
      </c>
      <c r="G32">
        <v>239</v>
      </c>
      <c r="H32">
        <f t="shared" si="2"/>
        <v>250</v>
      </c>
      <c r="I32">
        <v>0</v>
      </c>
      <c r="J32">
        <v>0</v>
      </c>
      <c r="K32">
        <v>151</v>
      </c>
      <c r="L32">
        <f t="shared" si="3"/>
        <v>160</v>
      </c>
      <c r="M32">
        <v>0</v>
      </c>
      <c r="N32">
        <v>1.8</v>
      </c>
      <c r="O32">
        <f t="shared" si="4"/>
        <v>2</v>
      </c>
      <c r="P32">
        <v>1</v>
      </c>
      <c r="Q32">
        <v>2</v>
      </c>
      <c r="R32">
        <v>3</v>
      </c>
      <c r="S32">
        <v>0</v>
      </c>
    </row>
    <row r="33" spans="1:19" x14ac:dyDescent="0.25">
      <c r="A33">
        <v>60</v>
      </c>
      <c r="B33">
        <f t="shared" si="0"/>
        <v>60</v>
      </c>
      <c r="C33">
        <v>1</v>
      </c>
      <c r="D33">
        <v>4</v>
      </c>
      <c r="E33">
        <v>117</v>
      </c>
      <c r="F33">
        <f t="shared" si="1"/>
        <v>120</v>
      </c>
      <c r="G33">
        <v>230</v>
      </c>
      <c r="H33">
        <f t="shared" si="2"/>
        <v>250</v>
      </c>
      <c r="I33">
        <v>1</v>
      </c>
      <c r="J33">
        <v>0</v>
      </c>
      <c r="K33">
        <v>160</v>
      </c>
      <c r="L33">
        <f t="shared" si="3"/>
        <v>160</v>
      </c>
      <c r="M33">
        <v>1</v>
      </c>
      <c r="N33">
        <v>1.4</v>
      </c>
      <c r="O33">
        <f t="shared" si="4"/>
        <v>1.5</v>
      </c>
      <c r="P33">
        <v>1</v>
      </c>
      <c r="Q33">
        <v>2</v>
      </c>
      <c r="R33">
        <v>7</v>
      </c>
      <c r="S33">
        <v>2</v>
      </c>
    </row>
    <row r="34" spans="1:19" x14ac:dyDescent="0.25">
      <c r="A34">
        <v>64</v>
      </c>
      <c r="B34">
        <f t="shared" si="0"/>
        <v>65</v>
      </c>
      <c r="C34">
        <v>1</v>
      </c>
      <c r="D34">
        <v>3</v>
      </c>
      <c r="E34">
        <v>140</v>
      </c>
      <c r="F34">
        <f t="shared" si="1"/>
        <v>140</v>
      </c>
      <c r="G34">
        <v>335</v>
      </c>
      <c r="H34">
        <f t="shared" si="2"/>
        <v>375</v>
      </c>
      <c r="I34">
        <v>0</v>
      </c>
      <c r="J34">
        <v>0</v>
      </c>
      <c r="K34">
        <v>158</v>
      </c>
      <c r="L34">
        <f t="shared" si="3"/>
        <v>160</v>
      </c>
      <c r="M34">
        <v>0</v>
      </c>
      <c r="N34">
        <v>0</v>
      </c>
      <c r="O34">
        <f t="shared" si="4"/>
        <v>0</v>
      </c>
      <c r="P34">
        <v>1</v>
      </c>
      <c r="Q34">
        <v>0</v>
      </c>
      <c r="R34">
        <v>3</v>
      </c>
      <c r="S34">
        <v>1</v>
      </c>
    </row>
    <row r="35" spans="1:19" x14ac:dyDescent="0.25">
      <c r="A35">
        <v>59</v>
      </c>
      <c r="B35">
        <f t="shared" si="0"/>
        <v>60</v>
      </c>
      <c r="C35">
        <v>1</v>
      </c>
      <c r="D35">
        <v>4</v>
      </c>
      <c r="E35">
        <v>135</v>
      </c>
      <c r="F35">
        <f t="shared" si="1"/>
        <v>140</v>
      </c>
      <c r="G35">
        <v>234</v>
      </c>
      <c r="H35">
        <f t="shared" si="2"/>
        <v>250</v>
      </c>
      <c r="I35">
        <v>0</v>
      </c>
      <c r="J35">
        <v>0</v>
      </c>
      <c r="K35">
        <v>161</v>
      </c>
      <c r="L35">
        <f t="shared" si="3"/>
        <v>170</v>
      </c>
      <c r="M35">
        <v>0</v>
      </c>
      <c r="N35">
        <v>0.5</v>
      </c>
      <c r="O35">
        <f t="shared" si="4"/>
        <v>0.5</v>
      </c>
      <c r="P35">
        <v>2</v>
      </c>
      <c r="Q35">
        <v>0</v>
      </c>
      <c r="R35">
        <v>7</v>
      </c>
      <c r="S35">
        <v>0</v>
      </c>
    </row>
    <row r="36" spans="1:19" x14ac:dyDescent="0.25">
      <c r="A36">
        <v>44</v>
      </c>
      <c r="B36">
        <f t="shared" si="0"/>
        <v>45</v>
      </c>
      <c r="C36">
        <v>1</v>
      </c>
      <c r="D36">
        <v>3</v>
      </c>
      <c r="E36">
        <v>130</v>
      </c>
      <c r="F36">
        <f t="shared" si="1"/>
        <v>130</v>
      </c>
      <c r="G36">
        <v>233</v>
      </c>
      <c r="H36">
        <f t="shared" si="2"/>
        <v>250</v>
      </c>
      <c r="I36">
        <v>0</v>
      </c>
      <c r="J36">
        <v>0</v>
      </c>
      <c r="K36">
        <v>179</v>
      </c>
      <c r="L36">
        <f t="shared" si="3"/>
        <v>180</v>
      </c>
      <c r="M36">
        <v>1</v>
      </c>
      <c r="N36">
        <v>0.4</v>
      </c>
      <c r="O36">
        <f t="shared" si="4"/>
        <v>0.5</v>
      </c>
      <c r="P36">
        <v>1</v>
      </c>
      <c r="Q36">
        <v>0</v>
      </c>
      <c r="R36">
        <v>3</v>
      </c>
      <c r="S36">
        <v>0</v>
      </c>
    </row>
    <row r="37" spans="1:19" x14ac:dyDescent="0.25">
      <c r="A37">
        <v>42</v>
      </c>
      <c r="B37">
        <f t="shared" si="0"/>
        <v>45</v>
      </c>
      <c r="C37">
        <v>1</v>
      </c>
      <c r="D37">
        <v>4</v>
      </c>
      <c r="E37">
        <v>140</v>
      </c>
      <c r="F37">
        <f t="shared" si="1"/>
        <v>140</v>
      </c>
      <c r="G37">
        <v>226</v>
      </c>
      <c r="H37">
        <f t="shared" si="2"/>
        <v>250</v>
      </c>
      <c r="I37">
        <v>0</v>
      </c>
      <c r="J37">
        <v>0</v>
      </c>
      <c r="K37">
        <v>178</v>
      </c>
      <c r="L37">
        <f t="shared" si="3"/>
        <v>180</v>
      </c>
      <c r="M37">
        <v>0</v>
      </c>
      <c r="N37">
        <v>0</v>
      </c>
      <c r="O37">
        <f t="shared" si="4"/>
        <v>0</v>
      </c>
      <c r="P37">
        <v>1</v>
      </c>
      <c r="Q37">
        <v>0</v>
      </c>
      <c r="R37">
        <v>3</v>
      </c>
      <c r="S37">
        <v>0</v>
      </c>
    </row>
    <row r="38" spans="1:19" x14ac:dyDescent="0.25">
      <c r="A38">
        <v>43</v>
      </c>
      <c r="B38">
        <f t="shared" si="0"/>
        <v>45</v>
      </c>
      <c r="C38">
        <v>1</v>
      </c>
      <c r="D38">
        <v>4</v>
      </c>
      <c r="E38">
        <v>120</v>
      </c>
      <c r="F38">
        <f t="shared" si="1"/>
        <v>120</v>
      </c>
      <c r="G38">
        <v>177</v>
      </c>
      <c r="H38">
        <f t="shared" si="2"/>
        <v>200</v>
      </c>
      <c r="I38">
        <v>0</v>
      </c>
      <c r="J38">
        <v>2</v>
      </c>
      <c r="K38">
        <v>120</v>
      </c>
      <c r="L38">
        <f t="shared" si="3"/>
        <v>120</v>
      </c>
      <c r="M38">
        <v>1</v>
      </c>
      <c r="N38">
        <v>2.5</v>
      </c>
      <c r="O38">
        <f t="shared" si="4"/>
        <v>2.5</v>
      </c>
      <c r="P38">
        <v>2</v>
      </c>
      <c r="Q38">
        <v>0</v>
      </c>
      <c r="R38">
        <v>7</v>
      </c>
      <c r="S38">
        <v>3</v>
      </c>
    </row>
    <row r="39" spans="1:19" x14ac:dyDescent="0.25">
      <c r="A39">
        <v>57</v>
      </c>
      <c r="B39">
        <f t="shared" si="0"/>
        <v>60</v>
      </c>
      <c r="C39">
        <v>1</v>
      </c>
      <c r="D39">
        <v>4</v>
      </c>
      <c r="E39">
        <v>150</v>
      </c>
      <c r="F39">
        <f t="shared" si="1"/>
        <v>150</v>
      </c>
      <c r="G39">
        <v>276</v>
      </c>
      <c r="H39">
        <f t="shared" si="2"/>
        <v>300</v>
      </c>
      <c r="I39">
        <v>0</v>
      </c>
      <c r="J39">
        <v>2</v>
      </c>
      <c r="K39">
        <v>112</v>
      </c>
      <c r="L39">
        <f t="shared" si="3"/>
        <v>120</v>
      </c>
      <c r="M39">
        <v>1</v>
      </c>
      <c r="N39">
        <v>0.6</v>
      </c>
      <c r="O39">
        <f t="shared" si="4"/>
        <v>1</v>
      </c>
      <c r="P39">
        <v>2</v>
      </c>
      <c r="Q39">
        <v>1</v>
      </c>
      <c r="R39">
        <v>6</v>
      </c>
      <c r="S39">
        <v>1</v>
      </c>
    </row>
    <row r="40" spans="1:19" x14ac:dyDescent="0.25">
      <c r="A40">
        <v>55</v>
      </c>
      <c r="B40">
        <f t="shared" si="0"/>
        <v>55</v>
      </c>
      <c r="C40">
        <v>1</v>
      </c>
      <c r="D40">
        <v>4</v>
      </c>
      <c r="E40">
        <v>132</v>
      </c>
      <c r="F40">
        <f t="shared" si="1"/>
        <v>140</v>
      </c>
      <c r="G40">
        <v>353</v>
      </c>
      <c r="H40">
        <f t="shared" si="2"/>
        <v>375</v>
      </c>
      <c r="I40">
        <v>0</v>
      </c>
      <c r="J40">
        <v>0</v>
      </c>
      <c r="K40">
        <v>132</v>
      </c>
      <c r="L40">
        <f t="shared" si="3"/>
        <v>140</v>
      </c>
      <c r="M40">
        <v>1</v>
      </c>
      <c r="N40">
        <v>1.2</v>
      </c>
      <c r="O40">
        <f t="shared" si="4"/>
        <v>1.5</v>
      </c>
      <c r="P40">
        <v>2</v>
      </c>
      <c r="Q40">
        <v>1</v>
      </c>
      <c r="R40">
        <v>7</v>
      </c>
      <c r="S40">
        <v>3</v>
      </c>
    </row>
    <row r="41" spans="1:19" x14ac:dyDescent="0.25">
      <c r="A41">
        <v>61</v>
      </c>
      <c r="B41">
        <f t="shared" si="0"/>
        <v>65</v>
      </c>
      <c r="C41">
        <v>1</v>
      </c>
      <c r="D41">
        <v>3</v>
      </c>
      <c r="E41">
        <v>150</v>
      </c>
      <c r="F41">
        <f t="shared" si="1"/>
        <v>150</v>
      </c>
      <c r="G41">
        <v>243</v>
      </c>
      <c r="H41">
        <f t="shared" si="2"/>
        <v>250</v>
      </c>
      <c r="I41">
        <v>1</v>
      </c>
      <c r="J41">
        <v>0</v>
      </c>
      <c r="K41">
        <v>137</v>
      </c>
      <c r="L41">
        <f t="shared" si="3"/>
        <v>140</v>
      </c>
      <c r="M41">
        <v>1</v>
      </c>
      <c r="N41">
        <v>1</v>
      </c>
      <c r="O41">
        <f t="shared" si="4"/>
        <v>1</v>
      </c>
      <c r="P41">
        <v>2</v>
      </c>
      <c r="Q41">
        <v>0</v>
      </c>
      <c r="R41">
        <v>3</v>
      </c>
      <c r="S41">
        <v>0</v>
      </c>
    </row>
    <row r="42" spans="1:19" x14ac:dyDescent="0.25">
      <c r="A42">
        <v>65</v>
      </c>
      <c r="B42">
        <f t="shared" si="0"/>
        <v>65</v>
      </c>
      <c r="C42">
        <v>0</v>
      </c>
      <c r="D42">
        <v>4</v>
      </c>
      <c r="E42">
        <v>150</v>
      </c>
      <c r="F42">
        <f t="shared" si="1"/>
        <v>150</v>
      </c>
      <c r="G42">
        <v>225</v>
      </c>
      <c r="H42">
        <f t="shared" si="2"/>
        <v>225</v>
      </c>
      <c r="I42">
        <v>0</v>
      </c>
      <c r="J42">
        <v>2</v>
      </c>
      <c r="K42">
        <v>114</v>
      </c>
      <c r="L42">
        <f t="shared" si="3"/>
        <v>120</v>
      </c>
      <c r="M42">
        <v>0</v>
      </c>
      <c r="N42">
        <v>1</v>
      </c>
      <c r="O42">
        <f t="shared" si="4"/>
        <v>1</v>
      </c>
      <c r="P42">
        <v>2</v>
      </c>
      <c r="Q42">
        <v>3</v>
      </c>
      <c r="R42">
        <v>7</v>
      </c>
      <c r="S42">
        <v>4</v>
      </c>
    </row>
    <row r="43" spans="1:19" x14ac:dyDescent="0.25">
      <c r="A43">
        <v>40</v>
      </c>
      <c r="B43">
        <f t="shared" si="0"/>
        <v>40</v>
      </c>
      <c r="C43">
        <v>1</v>
      </c>
      <c r="D43">
        <v>1</v>
      </c>
      <c r="E43">
        <v>140</v>
      </c>
      <c r="F43">
        <f t="shared" si="1"/>
        <v>140</v>
      </c>
      <c r="G43">
        <v>199</v>
      </c>
      <c r="H43">
        <f t="shared" si="2"/>
        <v>200</v>
      </c>
      <c r="I43">
        <v>0</v>
      </c>
      <c r="J43">
        <v>0</v>
      </c>
      <c r="K43">
        <v>178</v>
      </c>
      <c r="L43">
        <f t="shared" si="3"/>
        <v>180</v>
      </c>
      <c r="M43">
        <v>1</v>
      </c>
      <c r="N43">
        <v>1.4</v>
      </c>
      <c r="O43">
        <f t="shared" si="4"/>
        <v>1.5</v>
      </c>
      <c r="P43">
        <v>1</v>
      </c>
      <c r="Q43">
        <v>0</v>
      </c>
      <c r="R43">
        <v>7</v>
      </c>
      <c r="S43">
        <v>0</v>
      </c>
    </row>
    <row r="44" spans="1:19" x14ac:dyDescent="0.25">
      <c r="A44">
        <v>71</v>
      </c>
      <c r="B44">
        <f t="shared" si="0"/>
        <v>75</v>
      </c>
      <c r="C44">
        <v>0</v>
      </c>
      <c r="D44">
        <v>2</v>
      </c>
      <c r="E44">
        <v>160</v>
      </c>
      <c r="F44">
        <f t="shared" si="1"/>
        <v>160</v>
      </c>
      <c r="G44">
        <v>302</v>
      </c>
      <c r="H44">
        <f t="shared" si="2"/>
        <v>375</v>
      </c>
      <c r="I44">
        <v>0</v>
      </c>
      <c r="J44">
        <v>0</v>
      </c>
      <c r="K44">
        <v>162</v>
      </c>
      <c r="L44">
        <f t="shared" si="3"/>
        <v>170</v>
      </c>
      <c r="M44">
        <v>0</v>
      </c>
      <c r="N44">
        <v>0.4</v>
      </c>
      <c r="O44">
        <f t="shared" si="4"/>
        <v>0.5</v>
      </c>
      <c r="P44">
        <v>1</v>
      </c>
      <c r="Q44">
        <v>2</v>
      </c>
      <c r="R44">
        <v>3</v>
      </c>
      <c r="S44">
        <v>0</v>
      </c>
    </row>
    <row r="45" spans="1:19" x14ac:dyDescent="0.25">
      <c r="A45">
        <v>59</v>
      </c>
      <c r="B45">
        <f t="shared" si="0"/>
        <v>60</v>
      </c>
      <c r="C45">
        <v>1</v>
      </c>
      <c r="D45">
        <v>3</v>
      </c>
      <c r="E45">
        <v>150</v>
      </c>
      <c r="F45">
        <f t="shared" si="1"/>
        <v>150</v>
      </c>
      <c r="G45">
        <v>212</v>
      </c>
      <c r="H45">
        <f t="shared" si="2"/>
        <v>225</v>
      </c>
      <c r="I45">
        <v>1</v>
      </c>
      <c r="J45">
        <v>0</v>
      </c>
      <c r="K45">
        <v>157</v>
      </c>
      <c r="L45">
        <f t="shared" si="3"/>
        <v>160</v>
      </c>
      <c r="M45">
        <v>0</v>
      </c>
      <c r="N45">
        <v>1.6</v>
      </c>
      <c r="O45">
        <f t="shared" si="4"/>
        <v>2</v>
      </c>
      <c r="P45">
        <v>1</v>
      </c>
      <c r="Q45">
        <v>0</v>
      </c>
      <c r="R45">
        <v>3</v>
      </c>
      <c r="S45">
        <v>0</v>
      </c>
    </row>
    <row r="46" spans="1:19" x14ac:dyDescent="0.25">
      <c r="A46">
        <v>61</v>
      </c>
      <c r="B46">
        <f t="shared" si="0"/>
        <v>65</v>
      </c>
      <c r="C46">
        <v>0</v>
      </c>
      <c r="D46">
        <v>4</v>
      </c>
      <c r="E46">
        <v>130</v>
      </c>
      <c r="F46">
        <f t="shared" si="1"/>
        <v>130</v>
      </c>
      <c r="G46">
        <v>330</v>
      </c>
      <c r="H46">
        <f t="shared" si="2"/>
        <v>375</v>
      </c>
      <c r="I46">
        <v>0</v>
      </c>
      <c r="J46">
        <v>2</v>
      </c>
      <c r="K46">
        <v>169</v>
      </c>
      <c r="L46">
        <f t="shared" si="3"/>
        <v>170</v>
      </c>
      <c r="M46">
        <v>0</v>
      </c>
      <c r="N46">
        <v>0</v>
      </c>
      <c r="O46">
        <f t="shared" si="4"/>
        <v>0</v>
      </c>
      <c r="P46">
        <v>1</v>
      </c>
      <c r="Q46">
        <v>0</v>
      </c>
      <c r="R46">
        <v>3</v>
      </c>
      <c r="S46">
        <v>1</v>
      </c>
    </row>
    <row r="47" spans="1:19" x14ac:dyDescent="0.25">
      <c r="A47">
        <v>58</v>
      </c>
      <c r="B47">
        <f t="shared" si="0"/>
        <v>60</v>
      </c>
      <c r="C47">
        <v>1</v>
      </c>
      <c r="D47">
        <v>3</v>
      </c>
      <c r="E47">
        <v>112</v>
      </c>
      <c r="F47">
        <f t="shared" si="1"/>
        <v>120</v>
      </c>
      <c r="G47">
        <v>230</v>
      </c>
      <c r="H47">
        <f t="shared" si="2"/>
        <v>250</v>
      </c>
      <c r="I47">
        <v>0</v>
      </c>
      <c r="J47">
        <v>2</v>
      </c>
      <c r="K47">
        <v>165</v>
      </c>
      <c r="L47">
        <f t="shared" si="3"/>
        <v>170</v>
      </c>
      <c r="M47">
        <v>0</v>
      </c>
      <c r="N47">
        <v>2.5</v>
      </c>
      <c r="O47">
        <f t="shared" si="4"/>
        <v>2.5</v>
      </c>
      <c r="P47">
        <v>2</v>
      </c>
      <c r="Q47">
        <v>1</v>
      </c>
      <c r="R47">
        <v>7</v>
      </c>
      <c r="S47">
        <v>4</v>
      </c>
    </row>
    <row r="48" spans="1:19" x14ac:dyDescent="0.25">
      <c r="A48">
        <v>51</v>
      </c>
      <c r="B48">
        <f t="shared" si="0"/>
        <v>55</v>
      </c>
      <c r="C48">
        <v>1</v>
      </c>
      <c r="D48">
        <v>3</v>
      </c>
      <c r="E48">
        <v>110</v>
      </c>
      <c r="F48">
        <f t="shared" si="1"/>
        <v>110</v>
      </c>
      <c r="G48">
        <v>175</v>
      </c>
      <c r="H48">
        <f t="shared" si="2"/>
        <v>175</v>
      </c>
      <c r="I48">
        <v>0</v>
      </c>
      <c r="J48">
        <v>0</v>
      </c>
      <c r="K48">
        <v>123</v>
      </c>
      <c r="L48">
        <f t="shared" si="3"/>
        <v>130</v>
      </c>
      <c r="M48">
        <v>0</v>
      </c>
      <c r="N48">
        <v>0.6</v>
      </c>
      <c r="O48">
        <f t="shared" si="4"/>
        <v>1</v>
      </c>
      <c r="P48">
        <v>1</v>
      </c>
      <c r="Q48">
        <v>0</v>
      </c>
      <c r="R48">
        <v>3</v>
      </c>
      <c r="S48">
        <v>0</v>
      </c>
    </row>
    <row r="49" spans="1:19" x14ac:dyDescent="0.25">
      <c r="A49">
        <v>50</v>
      </c>
      <c r="B49">
        <f t="shared" si="0"/>
        <v>50</v>
      </c>
      <c r="C49">
        <v>1</v>
      </c>
      <c r="D49">
        <v>4</v>
      </c>
      <c r="E49">
        <v>150</v>
      </c>
      <c r="F49">
        <f t="shared" si="1"/>
        <v>150</v>
      </c>
      <c r="G49">
        <v>243</v>
      </c>
      <c r="H49">
        <f t="shared" si="2"/>
        <v>250</v>
      </c>
      <c r="I49">
        <v>0</v>
      </c>
      <c r="J49">
        <v>2</v>
      </c>
      <c r="K49">
        <v>128</v>
      </c>
      <c r="L49">
        <f t="shared" si="3"/>
        <v>130</v>
      </c>
      <c r="M49">
        <v>0</v>
      </c>
      <c r="N49">
        <v>2.6</v>
      </c>
      <c r="O49">
        <f t="shared" si="4"/>
        <v>3</v>
      </c>
      <c r="P49">
        <v>2</v>
      </c>
      <c r="Q49">
        <v>0</v>
      </c>
      <c r="R49">
        <v>7</v>
      </c>
      <c r="S49">
        <v>4</v>
      </c>
    </row>
    <row r="50" spans="1:19" x14ac:dyDescent="0.25">
      <c r="A50">
        <v>65</v>
      </c>
      <c r="B50">
        <f t="shared" si="0"/>
        <v>65</v>
      </c>
      <c r="C50">
        <v>0</v>
      </c>
      <c r="D50">
        <v>3</v>
      </c>
      <c r="E50">
        <v>140</v>
      </c>
      <c r="F50">
        <f t="shared" si="1"/>
        <v>140</v>
      </c>
      <c r="G50">
        <v>417</v>
      </c>
      <c r="H50">
        <f t="shared" si="2"/>
        <v>600</v>
      </c>
      <c r="I50">
        <v>1</v>
      </c>
      <c r="J50">
        <v>2</v>
      </c>
      <c r="K50">
        <v>157</v>
      </c>
      <c r="L50">
        <f t="shared" si="3"/>
        <v>160</v>
      </c>
      <c r="M50">
        <v>0</v>
      </c>
      <c r="N50">
        <v>0.8</v>
      </c>
      <c r="O50">
        <f t="shared" si="4"/>
        <v>1</v>
      </c>
      <c r="P50">
        <v>1</v>
      </c>
      <c r="Q50">
        <v>1</v>
      </c>
      <c r="R50">
        <v>3</v>
      </c>
      <c r="S50">
        <v>0</v>
      </c>
    </row>
    <row r="51" spans="1:19" x14ac:dyDescent="0.25">
      <c r="A51">
        <v>53</v>
      </c>
      <c r="B51">
        <f t="shared" si="0"/>
        <v>55</v>
      </c>
      <c r="C51">
        <v>1</v>
      </c>
      <c r="D51">
        <v>3</v>
      </c>
      <c r="E51">
        <v>130</v>
      </c>
      <c r="F51">
        <f t="shared" si="1"/>
        <v>130</v>
      </c>
      <c r="G51">
        <v>197</v>
      </c>
      <c r="H51">
        <f t="shared" si="2"/>
        <v>200</v>
      </c>
      <c r="I51">
        <v>1</v>
      </c>
      <c r="J51">
        <v>2</v>
      </c>
      <c r="K51">
        <v>152</v>
      </c>
      <c r="L51">
        <f t="shared" si="3"/>
        <v>160</v>
      </c>
      <c r="M51">
        <v>0</v>
      </c>
      <c r="N51">
        <v>1.2</v>
      </c>
      <c r="O51">
        <f t="shared" si="4"/>
        <v>1.5</v>
      </c>
      <c r="P51">
        <v>3</v>
      </c>
      <c r="Q51">
        <v>0</v>
      </c>
      <c r="R51">
        <v>3</v>
      </c>
      <c r="S51">
        <v>0</v>
      </c>
    </row>
    <row r="52" spans="1:19" x14ac:dyDescent="0.25">
      <c r="A52">
        <v>41</v>
      </c>
      <c r="B52">
        <f t="shared" si="0"/>
        <v>45</v>
      </c>
      <c r="C52">
        <v>0</v>
      </c>
      <c r="D52">
        <v>2</v>
      </c>
      <c r="E52">
        <v>105</v>
      </c>
      <c r="F52">
        <f t="shared" si="1"/>
        <v>110</v>
      </c>
      <c r="G52">
        <v>198</v>
      </c>
      <c r="H52">
        <f t="shared" si="2"/>
        <v>200</v>
      </c>
      <c r="I52">
        <v>0</v>
      </c>
      <c r="J52">
        <v>0</v>
      </c>
      <c r="K52">
        <v>168</v>
      </c>
      <c r="L52">
        <f t="shared" si="3"/>
        <v>170</v>
      </c>
      <c r="M52">
        <v>0</v>
      </c>
      <c r="N52">
        <v>0</v>
      </c>
      <c r="O52">
        <f t="shared" si="4"/>
        <v>0</v>
      </c>
      <c r="P52">
        <v>1</v>
      </c>
      <c r="Q52">
        <v>1</v>
      </c>
      <c r="R52">
        <v>3</v>
      </c>
      <c r="S52">
        <v>0</v>
      </c>
    </row>
    <row r="53" spans="1:19" x14ac:dyDescent="0.25">
      <c r="A53">
        <v>65</v>
      </c>
      <c r="B53">
        <f t="shared" si="0"/>
        <v>65</v>
      </c>
      <c r="C53">
        <v>1</v>
      </c>
      <c r="D53">
        <v>4</v>
      </c>
      <c r="E53">
        <v>120</v>
      </c>
      <c r="F53">
        <f t="shared" si="1"/>
        <v>120</v>
      </c>
      <c r="G53">
        <v>177</v>
      </c>
      <c r="H53">
        <f t="shared" si="2"/>
        <v>200</v>
      </c>
      <c r="I53">
        <v>0</v>
      </c>
      <c r="J53">
        <v>0</v>
      </c>
      <c r="K53">
        <v>140</v>
      </c>
      <c r="L53">
        <f t="shared" si="3"/>
        <v>140</v>
      </c>
      <c r="M53">
        <v>0</v>
      </c>
      <c r="N53">
        <v>0.4</v>
      </c>
      <c r="O53">
        <f t="shared" si="4"/>
        <v>0.5</v>
      </c>
      <c r="P53">
        <v>1</v>
      </c>
      <c r="Q53">
        <v>0</v>
      </c>
      <c r="R53">
        <v>7</v>
      </c>
      <c r="S53">
        <v>0</v>
      </c>
    </row>
    <row r="54" spans="1:19" x14ac:dyDescent="0.25">
      <c r="A54">
        <v>44</v>
      </c>
      <c r="B54">
        <f t="shared" si="0"/>
        <v>45</v>
      </c>
      <c r="C54">
        <v>1</v>
      </c>
      <c r="D54">
        <v>4</v>
      </c>
      <c r="E54">
        <v>112</v>
      </c>
      <c r="F54">
        <f t="shared" si="1"/>
        <v>120</v>
      </c>
      <c r="G54">
        <v>290</v>
      </c>
      <c r="H54">
        <f t="shared" si="2"/>
        <v>300</v>
      </c>
      <c r="I54">
        <v>0</v>
      </c>
      <c r="J54">
        <v>2</v>
      </c>
      <c r="K54">
        <v>153</v>
      </c>
      <c r="L54">
        <f t="shared" si="3"/>
        <v>160</v>
      </c>
      <c r="M54">
        <v>0</v>
      </c>
      <c r="N54">
        <v>0</v>
      </c>
      <c r="O54">
        <f t="shared" si="4"/>
        <v>0</v>
      </c>
      <c r="P54">
        <v>1</v>
      </c>
      <c r="Q54">
        <v>1</v>
      </c>
      <c r="R54">
        <v>3</v>
      </c>
      <c r="S54">
        <v>2</v>
      </c>
    </row>
    <row r="55" spans="1:19" x14ac:dyDescent="0.25">
      <c r="A55">
        <v>44</v>
      </c>
      <c r="B55">
        <f t="shared" si="0"/>
        <v>45</v>
      </c>
      <c r="C55">
        <v>1</v>
      </c>
      <c r="D55">
        <v>2</v>
      </c>
      <c r="E55">
        <v>130</v>
      </c>
      <c r="F55">
        <f t="shared" si="1"/>
        <v>130</v>
      </c>
      <c r="G55">
        <v>219</v>
      </c>
      <c r="H55">
        <f t="shared" si="2"/>
        <v>225</v>
      </c>
      <c r="I55">
        <v>0</v>
      </c>
      <c r="J55">
        <v>2</v>
      </c>
      <c r="K55">
        <v>188</v>
      </c>
      <c r="L55">
        <f t="shared" si="3"/>
        <v>190</v>
      </c>
      <c r="M55">
        <v>0</v>
      </c>
      <c r="N55">
        <v>0</v>
      </c>
      <c r="O55">
        <f t="shared" si="4"/>
        <v>0</v>
      </c>
      <c r="P55">
        <v>1</v>
      </c>
      <c r="Q55">
        <v>0</v>
      </c>
      <c r="R55">
        <v>3</v>
      </c>
      <c r="S55">
        <v>0</v>
      </c>
    </row>
    <row r="56" spans="1:19" x14ac:dyDescent="0.25">
      <c r="A56">
        <v>60</v>
      </c>
      <c r="B56">
        <f t="shared" si="0"/>
        <v>60</v>
      </c>
      <c r="C56">
        <v>1</v>
      </c>
      <c r="D56">
        <v>4</v>
      </c>
      <c r="E56">
        <v>130</v>
      </c>
      <c r="F56">
        <f t="shared" si="1"/>
        <v>130</v>
      </c>
      <c r="G56">
        <v>253</v>
      </c>
      <c r="H56">
        <f t="shared" si="2"/>
        <v>275</v>
      </c>
      <c r="I56">
        <v>0</v>
      </c>
      <c r="J56">
        <v>0</v>
      </c>
      <c r="K56">
        <v>144</v>
      </c>
      <c r="L56">
        <f t="shared" si="3"/>
        <v>150</v>
      </c>
      <c r="M56">
        <v>1</v>
      </c>
      <c r="N56">
        <v>1.4</v>
      </c>
      <c r="O56">
        <f t="shared" si="4"/>
        <v>1.5</v>
      </c>
      <c r="P56">
        <v>1</v>
      </c>
      <c r="Q56">
        <v>1</v>
      </c>
      <c r="R56">
        <v>7</v>
      </c>
      <c r="S56">
        <v>1</v>
      </c>
    </row>
    <row r="57" spans="1:19" x14ac:dyDescent="0.25">
      <c r="A57">
        <v>54</v>
      </c>
      <c r="B57">
        <f t="shared" si="0"/>
        <v>55</v>
      </c>
      <c r="C57">
        <v>1</v>
      </c>
      <c r="D57">
        <v>4</v>
      </c>
      <c r="E57">
        <v>124</v>
      </c>
      <c r="F57">
        <f t="shared" si="1"/>
        <v>130</v>
      </c>
      <c r="G57">
        <v>266</v>
      </c>
      <c r="H57">
        <f t="shared" si="2"/>
        <v>275</v>
      </c>
      <c r="I57">
        <v>0</v>
      </c>
      <c r="J57">
        <v>2</v>
      </c>
      <c r="K57">
        <v>109</v>
      </c>
      <c r="L57">
        <f t="shared" si="3"/>
        <v>110</v>
      </c>
      <c r="M57">
        <v>1</v>
      </c>
      <c r="N57">
        <v>2.2000000000000002</v>
      </c>
      <c r="O57">
        <f t="shared" si="4"/>
        <v>2.5</v>
      </c>
      <c r="P57">
        <v>2</v>
      </c>
      <c r="Q57">
        <v>1</v>
      </c>
      <c r="R57">
        <v>7</v>
      </c>
      <c r="S57">
        <v>1</v>
      </c>
    </row>
    <row r="58" spans="1:19" x14ac:dyDescent="0.25">
      <c r="A58">
        <v>50</v>
      </c>
      <c r="B58">
        <f t="shared" si="0"/>
        <v>50</v>
      </c>
      <c r="C58">
        <v>1</v>
      </c>
      <c r="D58">
        <v>3</v>
      </c>
      <c r="E58">
        <v>140</v>
      </c>
      <c r="F58">
        <f t="shared" si="1"/>
        <v>140</v>
      </c>
      <c r="G58">
        <v>233</v>
      </c>
      <c r="H58">
        <f t="shared" si="2"/>
        <v>250</v>
      </c>
      <c r="I58">
        <v>0</v>
      </c>
      <c r="J58">
        <v>0</v>
      </c>
      <c r="K58">
        <v>163</v>
      </c>
      <c r="L58">
        <f t="shared" si="3"/>
        <v>170</v>
      </c>
      <c r="M58">
        <v>0</v>
      </c>
      <c r="N58">
        <v>0.6</v>
      </c>
      <c r="O58">
        <f t="shared" si="4"/>
        <v>1</v>
      </c>
      <c r="P58">
        <v>2</v>
      </c>
      <c r="Q58">
        <v>1</v>
      </c>
      <c r="R58">
        <v>7</v>
      </c>
      <c r="S58">
        <v>1</v>
      </c>
    </row>
    <row r="59" spans="1:19" x14ac:dyDescent="0.25">
      <c r="A59">
        <v>41</v>
      </c>
      <c r="B59">
        <f t="shared" si="0"/>
        <v>45</v>
      </c>
      <c r="C59">
        <v>1</v>
      </c>
      <c r="D59">
        <v>4</v>
      </c>
      <c r="E59">
        <v>110</v>
      </c>
      <c r="F59">
        <f t="shared" si="1"/>
        <v>110</v>
      </c>
      <c r="G59">
        <v>172</v>
      </c>
      <c r="H59">
        <f t="shared" si="2"/>
        <v>175</v>
      </c>
      <c r="I59">
        <v>0</v>
      </c>
      <c r="J59">
        <v>2</v>
      </c>
      <c r="K59">
        <v>158</v>
      </c>
      <c r="L59">
        <f t="shared" si="3"/>
        <v>160</v>
      </c>
      <c r="M59">
        <v>0</v>
      </c>
      <c r="N59">
        <v>0</v>
      </c>
      <c r="O59">
        <f t="shared" si="4"/>
        <v>0</v>
      </c>
      <c r="P59">
        <v>1</v>
      </c>
      <c r="Q59">
        <v>0</v>
      </c>
      <c r="R59">
        <v>7</v>
      </c>
      <c r="S59">
        <v>1</v>
      </c>
    </row>
    <row r="60" spans="1:19" x14ac:dyDescent="0.25">
      <c r="A60">
        <v>54</v>
      </c>
      <c r="B60">
        <f t="shared" si="0"/>
        <v>55</v>
      </c>
      <c r="C60">
        <v>1</v>
      </c>
      <c r="D60">
        <v>3</v>
      </c>
      <c r="E60">
        <v>125</v>
      </c>
      <c r="F60">
        <f t="shared" si="1"/>
        <v>130</v>
      </c>
      <c r="G60">
        <v>273</v>
      </c>
      <c r="H60">
        <f t="shared" si="2"/>
        <v>275</v>
      </c>
      <c r="I60">
        <v>0</v>
      </c>
      <c r="J60">
        <v>2</v>
      </c>
      <c r="K60">
        <v>152</v>
      </c>
      <c r="L60">
        <f t="shared" si="3"/>
        <v>160</v>
      </c>
      <c r="M60">
        <v>0</v>
      </c>
      <c r="N60">
        <v>0.5</v>
      </c>
      <c r="O60">
        <f t="shared" si="4"/>
        <v>0.5</v>
      </c>
      <c r="P60">
        <v>3</v>
      </c>
      <c r="Q60">
        <v>1</v>
      </c>
      <c r="R60">
        <v>3</v>
      </c>
      <c r="S60">
        <v>0</v>
      </c>
    </row>
    <row r="61" spans="1:19" x14ac:dyDescent="0.25">
      <c r="A61">
        <v>51</v>
      </c>
      <c r="B61">
        <f t="shared" si="0"/>
        <v>55</v>
      </c>
      <c r="C61">
        <v>1</v>
      </c>
      <c r="D61">
        <v>1</v>
      </c>
      <c r="E61">
        <v>125</v>
      </c>
      <c r="F61">
        <f t="shared" si="1"/>
        <v>130</v>
      </c>
      <c r="G61">
        <v>213</v>
      </c>
      <c r="H61">
        <f t="shared" si="2"/>
        <v>225</v>
      </c>
      <c r="I61">
        <v>0</v>
      </c>
      <c r="J61">
        <v>2</v>
      </c>
      <c r="K61">
        <v>125</v>
      </c>
      <c r="L61">
        <f t="shared" si="3"/>
        <v>130</v>
      </c>
      <c r="M61">
        <v>1</v>
      </c>
      <c r="N61">
        <v>1.4</v>
      </c>
      <c r="O61">
        <f t="shared" si="4"/>
        <v>1.5</v>
      </c>
      <c r="P61">
        <v>1</v>
      </c>
      <c r="Q61">
        <v>1</v>
      </c>
      <c r="R61">
        <v>3</v>
      </c>
      <c r="S61">
        <v>0</v>
      </c>
    </row>
    <row r="62" spans="1:19" x14ac:dyDescent="0.25">
      <c r="A62">
        <v>51</v>
      </c>
      <c r="B62">
        <f t="shared" si="0"/>
        <v>55</v>
      </c>
      <c r="C62">
        <v>0</v>
      </c>
      <c r="D62">
        <v>4</v>
      </c>
      <c r="E62">
        <v>130</v>
      </c>
      <c r="F62">
        <f t="shared" si="1"/>
        <v>130</v>
      </c>
      <c r="G62">
        <v>305</v>
      </c>
      <c r="H62">
        <f t="shared" si="2"/>
        <v>375</v>
      </c>
      <c r="I62">
        <v>0</v>
      </c>
      <c r="J62">
        <v>0</v>
      </c>
      <c r="K62">
        <v>142</v>
      </c>
      <c r="L62">
        <f t="shared" si="3"/>
        <v>150</v>
      </c>
      <c r="M62">
        <v>1</v>
      </c>
      <c r="N62">
        <v>1.2</v>
      </c>
      <c r="O62">
        <f t="shared" si="4"/>
        <v>1.5</v>
      </c>
      <c r="P62">
        <v>2</v>
      </c>
      <c r="Q62">
        <v>0</v>
      </c>
      <c r="R62">
        <v>7</v>
      </c>
      <c r="S62">
        <v>2</v>
      </c>
    </row>
    <row r="63" spans="1:19" x14ac:dyDescent="0.25">
      <c r="A63">
        <v>46</v>
      </c>
      <c r="B63">
        <f t="shared" si="0"/>
        <v>50</v>
      </c>
      <c r="C63">
        <v>0</v>
      </c>
      <c r="D63">
        <v>3</v>
      </c>
      <c r="E63">
        <v>142</v>
      </c>
      <c r="F63">
        <f t="shared" si="1"/>
        <v>150</v>
      </c>
      <c r="G63">
        <v>177</v>
      </c>
      <c r="H63">
        <f t="shared" si="2"/>
        <v>200</v>
      </c>
      <c r="I63">
        <v>0</v>
      </c>
      <c r="J63">
        <v>2</v>
      </c>
      <c r="K63">
        <v>160</v>
      </c>
      <c r="L63">
        <f t="shared" si="3"/>
        <v>160</v>
      </c>
      <c r="M63">
        <v>1</v>
      </c>
      <c r="N63">
        <v>1.4</v>
      </c>
      <c r="O63">
        <f t="shared" si="4"/>
        <v>1.5</v>
      </c>
      <c r="P63">
        <v>3</v>
      </c>
      <c r="Q63">
        <v>0</v>
      </c>
      <c r="R63">
        <v>3</v>
      </c>
      <c r="S63">
        <v>0</v>
      </c>
    </row>
    <row r="64" spans="1:19" x14ac:dyDescent="0.25">
      <c r="A64">
        <v>58</v>
      </c>
      <c r="B64">
        <f t="shared" si="0"/>
        <v>60</v>
      </c>
      <c r="C64">
        <v>1</v>
      </c>
      <c r="D64">
        <v>4</v>
      </c>
      <c r="E64">
        <v>128</v>
      </c>
      <c r="F64">
        <f t="shared" si="1"/>
        <v>130</v>
      </c>
      <c r="G64">
        <v>216</v>
      </c>
      <c r="H64">
        <f t="shared" si="2"/>
        <v>225</v>
      </c>
      <c r="I64">
        <v>0</v>
      </c>
      <c r="J64">
        <v>2</v>
      </c>
      <c r="K64">
        <v>131</v>
      </c>
      <c r="L64">
        <f t="shared" si="3"/>
        <v>140</v>
      </c>
      <c r="M64">
        <v>1</v>
      </c>
      <c r="N64">
        <v>2.2000000000000002</v>
      </c>
      <c r="O64">
        <f t="shared" si="4"/>
        <v>2.5</v>
      </c>
      <c r="P64">
        <v>2</v>
      </c>
      <c r="Q64">
        <v>3</v>
      </c>
      <c r="R64">
        <v>7</v>
      </c>
      <c r="S64">
        <v>1</v>
      </c>
    </row>
    <row r="65" spans="1:19" x14ac:dyDescent="0.25">
      <c r="A65">
        <v>54</v>
      </c>
      <c r="B65">
        <f t="shared" si="0"/>
        <v>55</v>
      </c>
      <c r="C65">
        <v>0</v>
      </c>
      <c r="D65">
        <v>3</v>
      </c>
      <c r="E65">
        <v>135</v>
      </c>
      <c r="F65">
        <f t="shared" si="1"/>
        <v>140</v>
      </c>
      <c r="G65">
        <v>304</v>
      </c>
      <c r="H65">
        <f t="shared" si="2"/>
        <v>375</v>
      </c>
      <c r="I65">
        <v>1</v>
      </c>
      <c r="J65">
        <v>0</v>
      </c>
      <c r="K65">
        <v>170</v>
      </c>
      <c r="L65">
        <f t="shared" si="3"/>
        <v>170</v>
      </c>
      <c r="M65">
        <v>0</v>
      </c>
      <c r="N65">
        <v>0</v>
      </c>
      <c r="O65">
        <f t="shared" si="4"/>
        <v>0</v>
      </c>
      <c r="P65">
        <v>1</v>
      </c>
      <c r="Q65">
        <v>0</v>
      </c>
      <c r="R65">
        <v>3</v>
      </c>
      <c r="S65">
        <v>0</v>
      </c>
    </row>
    <row r="66" spans="1:19" x14ac:dyDescent="0.25">
      <c r="A66">
        <v>54</v>
      </c>
      <c r="B66">
        <f t="shared" si="0"/>
        <v>55</v>
      </c>
      <c r="C66">
        <v>1</v>
      </c>
      <c r="D66">
        <v>4</v>
      </c>
      <c r="E66">
        <v>120</v>
      </c>
      <c r="F66">
        <f t="shared" si="1"/>
        <v>120</v>
      </c>
      <c r="G66">
        <v>188</v>
      </c>
      <c r="H66">
        <f t="shared" si="2"/>
        <v>200</v>
      </c>
      <c r="I66">
        <v>0</v>
      </c>
      <c r="J66">
        <v>0</v>
      </c>
      <c r="K66">
        <v>113</v>
      </c>
      <c r="L66">
        <f t="shared" si="3"/>
        <v>120</v>
      </c>
      <c r="M66">
        <v>0</v>
      </c>
      <c r="N66">
        <v>1.4</v>
      </c>
      <c r="O66">
        <f t="shared" si="4"/>
        <v>1.5</v>
      </c>
      <c r="P66">
        <v>2</v>
      </c>
      <c r="Q66">
        <v>1</v>
      </c>
      <c r="R66">
        <v>7</v>
      </c>
      <c r="S66">
        <v>2</v>
      </c>
    </row>
    <row r="67" spans="1:19" x14ac:dyDescent="0.25">
      <c r="A67">
        <v>60</v>
      </c>
      <c r="B67">
        <f t="shared" ref="B67:B130" si="5">IF(A67&lt;=40,40,IF(A67&lt;=45,45,IF(A67&lt;=50,50,IF(A67&lt;=55,55,IF(A67&lt;=60,60,IF(A67&lt;=65,65,IF(A67&lt;=70,70,IF(A67&lt;=75,75,IF(A67&lt;=80,80,0)))))))))</f>
        <v>60</v>
      </c>
      <c r="C67">
        <v>1</v>
      </c>
      <c r="D67">
        <v>4</v>
      </c>
      <c r="E67">
        <v>145</v>
      </c>
      <c r="F67">
        <f t="shared" ref="F67:F130" si="6">IF(E67&lt;=100,100,IF(E67&lt;=110,110,IF(E67&lt;=120,120,IF(E67&lt;=130,130,IF(E67&lt;=140,140,IF(E67&lt;=150,150,IF(E67&lt;=160,160,IF(E67&lt;=170,170,IF(E67&lt;=180,180,IF(E67&lt;=190,190,IF(E67&lt;=200,200,0)))))))))))</f>
        <v>150</v>
      </c>
      <c r="G67">
        <v>282</v>
      </c>
      <c r="H67">
        <f t="shared" ref="H67:H130" si="7">IF(G67&lt;=125,125,IF(G67&lt;=150,150,IF(G67&lt;=175,175,IF(G67&lt;=200,200,IF(G67&lt;=225,225,IF(G67&lt;=250,250,IF(G67&lt;=275,275,IF(G67&lt;=300,300,IF(G67&lt;=375,375,IF(G67&lt;=400,400,IF(G67&lt;=600,600,0)))))))))))</f>
        <v>300</v>
      </c>
      <c r="I67">
        <v>0</v>
      </c>
      <c r="J67">
        <v>2</v>
      </c>
      <c r="K67">
        <v>142</v>
      </c>
      <c r="L67">
        <f t="shared" ref="L67:L130" si="8">IF(K67&lt;=80,80,IF(K67&lt;=90,90,IF(K67&lt;=100,100,IF(K67&lt;=110,110,IF(K67&lt;=120,120,IF(K67&lt;=130,130,IF(K67&lt;=140,140,IF(K67&lt;=150,150,IF(K67&lt;=160,160,IF(K67&lt;=170,170,IF(K67&lt;=180,180,IF(K67&lt;=190,190,IF(K67&lt;=200,200,IF(K67&lt;210,210,0))))))))))))))</f>
        <v>150</v>
      </c>
      <c r="M67">
        <v>1</v>
      </c>
      <c r="N67">
        <v>2.8</v>
      </c>
      <c r="O67">
        <f t="shared" ref="O67:O130" si="9">IF(N67&lt;=0,0,IF(N67&lt;=0.5,0.5,IF(N67&lt;=1,1,IF(N67&lt;=1.5,1.5,IF(N67&lt;=2,2,IF(N67&lt;=2.5,2.5,IF(N67&lt;=3,3,IF(N67&lt;=3.5,3.5,IF(N67&lt;=7,7,0)))))))))</f>
        <v>3</v>
      </c>
      <c r="P67">
        <v>2</v>
      </c>
      <c r="Q67">
        <v>2</v>
      </c>
      <c r="R67">
        <v>7</v>
      </c>
      <c r="S67">
        <v>2</v>
      </c>
    </row>
    <row r="68" spans="1:19" x14ac:dyDescent="0.25">
      <c r="A68">
        <v>60</v>
      </c>
      <c r="B68">
        <f t="shared" si="5"/>
        <v>60</v>
      </c>
      <c r="C68">
        <v>1</v>
      </c>
      <c r="D68">
        <v>3</v>
      </c>
      <c r="E68">
        <v>140</v>
      </c>
      <c r="F68">
        <f t="shared" si="6"/>
        <v>140</v>
      </c>
      <c r="G68">
        <v>185</v>
      </c>
      <c r="H68">
        <f t="shared" si="7"/>
        <v>200</v>
      </c>
      <c r="I68">
        <v>0</v>
      </c>
      <c r="J68">
        <v>2</v>
      </c>
      <c r="K68">
        <v>155</v>
      </c>
      <c r="L68">
        <f t="shared" si="8"/>
        <v>160</v>
      </c>
      <c r="M68">
        <v>0</v>
      </c>
      <c r="N68">
        <v>3</v>
      </c>
      <c r="O68">
        <f t="shared" si="9"/>
        <v>3</v>
      </c>
      <c r="P68">
        <v>2</v>
      </c>
      <c r="Q68">
        <v>0</v>
      </c>
      <c r="R68">
        <v>3</v>
      </c>
      <c r="S68">
        <v>1</v>
      </c>
    </row>
    <row r="69" spans="1:19" x14ac:dyDescent="0.25">
      <c r="A69">
        <v>54</v>
      </c>
      <c r="B69">
        <f t="shared" si="5"/>
        <v>55</v>
      </c>
      <c r="C69">
        <v>1</v>
      </c>
      <c r="D69">
        <v>3</v>
      </c>
      <c r="E69">
        <v>150</v>
      </c>
      <c r="F69">
        <f t="shared" si="6"/>
        <v>150</v>
      </c>
      <c r="G69">
        <v>232</v>
      </c>
      <c r="H69">
        <f t="shared" si="7"/>
        <v>250</v>
      </c>
      <c r="I69">
        <v>0</v>
      </c>
      <c r="J69">
        <v>2</v>
      </c>
      <c r="K69">
        <v>165</v>
      </c>
      <c r="L69">
        <f t="shared" si="8"/>
        <v>170</v>
      </c>
      <c r="M69">
        <v>0</v>
      </c>
      <c r="N69">
        <v>1.6</v>
      </c>
      <c r="O69">
        <f t="shared" si="9"/>
        <v>2</v>
      </c>
      <c r="P69">
        <v>1</v>
      </c>
      <c r="Q69">
        <v>0</v>
      </c>
      <c r="R69">
        <v>7</v>
      </c>
      <c r="S69">
        <v>0</v>
      </c>
    </row>
    <row r="70" spans="1:19" x14ac:dyDescent="0.25">
      <c r="A70">
        <v>59</v>
      </c>
      <c r="B70">
        <f t="shared" si="5"/>
        <v>60</v>
      </c>
      <c r="C70">
        <v>1</v>
      </c>
      <c r="D70">
        <v>4</v>
      </c>
      <c r="E70">
        <v>170</v>
      </c>
      <c r="F70">
        <f t="shared" si="6"/>
        <v>170</v>
      </c>
      <c r="G70">
        <v>326</v>
      </c>
      <c r="H70">
        <f t="shared" si="7"/>
        <v>375</v>
      </c>
      <c r="I70">
        <v>0</v>
      </c>
      <c r="J70">
        <v>2</v>
      </c>
      <c r="K70">
        <v>140</v>
      </c>
      <c r="L70">
        <f t="shared" si="8"/>
        <v>140</v>
      </c>
      <c r="M70">
        <v>1</v>
      </c>
      <c r="N70">
        <v>3.4</v>
      </c>
      <c r="O70">
        <f t="shared" si="9"/>
        <v>3.5</v>
      </c>
      <c r="P70">
        <v>3</v>
      </c>
      <c r="Q70">
        <v>0</v>
      </c>
      <c r="R70">
        <v>7</v>
      </c>
      <c r="S70">
        <v>2</v>
      </c>
    </row>
    <row r="71" spans="1:19" x14ac:dyDescent="0.25">
      <c r="A71">
        <v>46</v>
      </c>
      <c r="B71">
        <f t="shared" si="5"/>
        <v>50</v>
      </c>
      <c r="C71">
        <v>1</v>
      </c>
      <c r="D71">
        <v>3</v>
      </c>
      <c r="E71">
        <v>150</v>
      </c>
      <c r="F71">
        <f t="shared" si="6"/>
        <v>150</v>
      </c>
      <c r="G71">
        <v>231</v>
      </c>
      <c r="H71">
        <f t="shared" si="7"/>
        <v>250</v>
      </c>
      <c r="I71">
        <v>0</v>
      </c>
      <c r="J71">
        <v>0</v>
      </c>
      <c r="K71">
        <v>147</v>
      </c>
      <c r="L71">
        <f t="shared" si="8"/>
        <v>150</v>
      </c>
      <c r="M71">
        <v>0</v>
      </c>
      <c r="N71">
        <v>3.6</v>
      </c>
      <c r="O71">
        <f t="shared" si="9"/>
        <v>7</v>
      </c>
      <c r="P71">
        <v>2</v>
      </c>
      <c r="Q71">
        <v>0</v>
      </c>
      <c r="R71">
        <v>3</v>
      </c>
      <c r="S71">
        <v>1</v>
      </c>
    </row>
    <row r="72" spans="1:19" x14ac:dyDescent="0.25">
      <c r="A72">
        <v>65</v>
      </c>
      <c r="B72">
        <f t="shared" si="5"/>
        <v>65</v>
      </c>
      <c r="C72">
        <v>0</v>
      </c>
      <c r="D72">
        <v>3</v>
      </c>
      <c r="E72">
        <v>155</v>
      </c>
      <c r="F72">
        <f t="shared" si="6"/>
        <v>160</v>
      </c>
      <c r="G72">
        <v>269</v>
      </c>
      <c r="H72">
        <f t="shared" si="7"/>
        <v>275</v>
      </c>
      <c r="I72">
        <v>0</v>
      </c>
      <c r="J72">
        <v>0</v>
      </c>
      <c r="K72">
        <v>148</v>
      </c>
      <c r="L72">
        <f t="shared" si="8"/>
        <v>150</v>
      </c>
      <c r="M72">
        <v>0</v>
      </c>
      <c r="N72">
        <v>0.8</v>
      </c>
      <c r="O72">
        <f t="shared" si="9"/>
        <v>1</v>
      </c>
      <c r="P72">
        <v>1</v>
      </c>
      <c r="Q72">
        <v>0</v>
      </c>
      <c r="R72">
        <v>3</v>
      </c>
      <c r="S72">
        <v>0</v>
      </c>
    </row>
    <row r="73" spans="1:19" x14ac:dyDescent="0.25">
      <c r="A73">
        <v>67</v>
      </c>
      <c r="B73">
        <f t="shared" si="5"/>
        <v>70</v>
      </c>
      <c r="C73">
        <v>1</v>
      </c>
      <c r="D73">
        <v>4</v>
      </c>
      <c r="E73">
        <v>125</v>
      </c>
      <c r="F73">
        <f t="shared" si="6"/>
        <v>130</v>
      </c>
      <c r="G73">
        <v>254</v>
      </c>
      <c r="H73">
        <f t="shared" si="7"/>
        <v>275</v>
      </c>
      <c r="I73">
        <v>1</v>
      </c>
      <c r="J73">
        <v>0</v>
      </c>
      <c r="K73">
        <v>163</v>
      </c>
      <c r="L73">
        <f t="shared" si="8"/>
        <v>170</v>
      </c>
      <c r="M73">
        <v>0</v>
      </c>
      <c r="N73">
        <v>0.2</v>
      </c>
      <c r="O73">
        <f t="shared" si="9"/>
        <v>0.5</v>
      </c>
      <c r="P73">
        <v>2</v>
      </c>
      <c r="Q73">
        <v>2</v>
      </c>
      <c r="R73">
        <v>7</v>
      </c>
      <c r="S73">
        <v>3</v>
      </c>
    </row>
    <row r="74" spans="1:19" x14ac:dyDescent="0.25">
      <c r="A74">
        <v>62</v>
      </c>
      <c r="B74">
        <f t="shared" si="5"/>
        <v>65</v>
      </c>
      <c r="C74">
        <v>1</v>
      </c>
      <c r="D74">
        <v>4</v>
      </c>
      <c r="E74">
        <v>120</v>
      </c>
      <c r="F74">
        <f t="shared" si="6"/>
        <v>120</v>
      </c>
      <c r="G74">
        <v>267</v>
      </c>
      <c r="H74">
        <f t="shared" si="7"/>
        <v>275</v>
      </c>
      <c r="I74">
        <v>0</v>
      </c>
      <c r="J74">
        <v>0</v>
      </c>
      <c r="K74">
        <v>99</v>
      </c>
      <c r="L74">
        <f t="shared" si="8"/>
        <v>100</v>
      </c>
      <c r="M74">
        <v>1</v>
      </c>
      <c r="N74">
        <v>1.8</v>
      </c>
      <c r="O74">
        <f t="shared" si="9"/>
        <v>2</v>
      </c>
      <c r="P74">
        <v>2</v>
      </c>
      <c r="Q74">
        <v>2</v>
      </c>
      <c r="R74">
        <v>7</v>
      </c>
      <c r="S74">
        <v>1</v>
      </c>
    </row>
    <row r="75" spans="1:19" x14ac:dyDescent="0.25">
      <c r="A75">
        <v>65</v>
      </c>
      <c r="B75">
        <f t="shared" si="5"/>
        <v>65</v>
      </c>
      <c r="C75">
        <v>1</v>
      </c>
      <c r="D75">
        <v>4</v>
      </c>
      <c r="E75">
        <v>110</v>
      </c>
      <c r="F75">
        <f t="shared" si="6"/>
        <v>110</v>
      </c>
      <c r="G75">
        <v>248</v>
      </c>
      <c r="H75">
        <f t="shared" si="7"/>
        <v>250</v>
      </c>
      <c r="I75">
        <v>0</v>
      </c>
      <c r="J75">
        <v>2</v>
      </c>
      <c r="K75">
        <v>158</v>
      </c>
      <c r="L75">
        <f t="shared" si="8"/>
        <v>160</v>
      </c>
      <c r="M75">
        <v>0</v>
      </c>
      <c r="N75">
        <v>0.6</v>
      </c>
      <c r="O75">
        <f t="shared" si="9"/>
        <v>1</v>
      </c>
      <c r="P75">
        <v>1</v>
      </c>
      <c r="Q75">
        <v>2</v>
      </c>
      <c r="R75">
        <v>6</v>
      </c>
      <c r="S75">
        <v>1</v>
      </c>
    </row>
    <row r="76" spans="1:19" x14ac:dyDescent="0.25">
      <c r="A76">
        <v>44</v>
      </c>
      <c r="B76">
        <f t="shared" si="5"/>
        <v>45</v>
      </c>
      <c r="C76">
        <v>1</v>
      </c>
      <c r="D76">
        <v>4</v>
      </c>
      <c r="E76">
        <v>110</v>
      </c>
      <c r="F76">
        <f t="shared" si="6"/>
        <v>110</v>
      </c>
      <c r="G76">
        <v>197</v>
      </c>
      <c r="H76">
        <f t="shared" si="7"/>
        <v>200</v>
      </c>
      <c r="I76">
        <v>0</v>
      </c>
      <c r="J76">
        <v>2</v>
      </c>
      <c r="K76">
        <v>177</v>
      </c>
      <c r="L76">
        <f t="shared" si="8"/>
        <v>180</v>
      </c>
      <c r="M76">
        <v>0</v>
      </c>
      <c r="N76">
        <v>0</v>
      </c>
      <c r="O76">
        <f t="shared" si="9"/>
        <v>0</v>
      </c>
      <c r="P76">
        <v>1</v>
      </c>
      <c r="Q76">
        <v>1</v>
      </c>
      <c r="R76">
        <v>3</v>
      </c>
      <c r="S76">
        <v>1</v>
      </c>
    </row>
    <row r="77" spans="1:19" x14ac:dyDescent="0.25">
      <c r="A77">
        <v>65</v>
      </c>
      <c r="B77">
        <f t="shared" si="5"/>
        <v>65</v>
      </c>
      <c r="C77">
        <v>0</v>
      </c>
      <c r="D77">
        <v>3</v>
      </c>
      <c r="E77">
        <v>160</v>
      </c>
      <c r="F77">
        <f t="shared" si="6"/>
        <v>160</v>
      </c>
      <c r="G77">
        <v>360</v>
      </c>
      <c r="H77">
        <f t="shared" si="7"/>
        <v>375</v>
      </c>
      <c r="I77">
        <v>0</v>
      </c>
      <c r="J77">
        <v>2</v>
      </c>
      <c r="K77">
        <v>151</v>
      </c>
      <c r="L77">
        <f t="shared" si="8"/>
        <v>160</v>
      </c>
      <c r="M77">
        <v>0</v>
      </c>
      <c r="N77">
        <v>0.8</v>
      </c>
      <c r="O77">
        <f t="shared" si="9"/>
        <v>1</v>
      </c>
      <c r="P77">
        <v>1</v>
      </c>
      <c r="Q77">
        <v>0</v>
      </c>
      <c r="R77">
        <v>3</v>
      </c>
      <c r="S77">
        <v>0</v>
      </c>
    </row>
    <row r="78" spans="1:19" x14ac:dyDescent="0.25">
      <c r="A78">
        <v>60</v>
      </c>
      <c r="B78">
        <f t="shared" si="5"/>
        <v>60</v>
      </c>
      <c r="C78">
        <v>1</v>
      </c>
      <c r="D78">
        <v>4</v>
      </c>
      <c r="E78">
        <v>125</v>
      </c>
      <c r="F78">
        <f t="shared" si="6"/>
        <v>130</v>
      </c>
      <c r="G78">
        <v>258</v>
      </c>
      <c r="H78">
        <f t="shared" si="7"/>
        <v>275</v>
      </c>
      <c r="I78">
        <v>0</v>
      </c>
      <c r="J78">
        <v>2</v>
      </c>
      <c r="K78">
        <v>141</v>
      </c>
      <c r="L78">
        <f t="shared" si="8"/>
        <v>150</v>
      </c>
      <c r="M78">
        <v>1</v>
      </c>
      <c r="N78">
        <v>2.8</v>
      </c>
      <c r="O78">
        <f t="shared" si="9"/>
        <v>3</v>
      </c>
      <c r="P78">
        <v>2</v>
      </c>
      <c r="Q78">
        <v>1</v>
      </c>
      <c r="R78">
        <v>7</v>
      </c>
      <c r="S78">
        <v>1</v>
      </c>
    </row>
    <row r="79" spans="1:19" x14ac:dyDescent="0.25">
      <c r="A79">
        <v>51</v>
      </c>
      <c r="B79">
        <f t="shared" si="5"/>
        <v>55</v>
      </c>
      <c r="C79">
        <v>0</v>
      </c>
      <c r="D79">
        <v>3</v>
      </c>
      <c r="E79">
        <v>140</v>
      </c>
      <c r="F79">
        <f t="shared" si="6"/>
        <v>140</v>
      </c>
      <c r="G79">
        <v>308</v>
      </c>
      <c r="H79">
        <f t="shared" si="7"/>
        <v>375</v>
      </c>
      <c r="I79">
        <v>0</v>
      </c>
      <c r="J79">
        <v>2</v>
      </c>
      <c r="K79">
        <v>142</v>
      </c>
      <c r="L79">
        <f t="shared" si="8"/>
        <v>150</v>
      </c>
      <c r="M79">
        <v>0</v>
      </c>
      <c r="N79">
        <v>1.5</v>
      </c>
      <c r="O79">
        <f t="shared" si="9"/>
        <v>1.5</v>
      </c>
      <c r="P79">
        <v>1</v>
      </c>
      <c r="Q79">
        <v>1</v>
      </c>
      <c r="R79">
        <v>3</v>
      </c>
      <c r="S79">
        <v>0</v>
      </c>
    </row>
    <row r="80" spans="1:19" x14ac:dyDescent="0.25">
      <c r="A80">
        <v>48</v>
      </c>
      <c r="B80">
        <f t="shared" si="5"/>
        <v>50</v>
      </c>
      <c r="C80">
        <v>1</v>
      </c>
      <c r="D80">
        <v>2</v>
      </c>
      <c r="E80">
        <v>130</v>
      </c>
      <c r="F80">
        <f t="shared" si="6"/>
        <v>130</v>
      </c>
      <c r="G80">
        <v>245</v>
      </c>
      <c r="H80">
        <f t="shared" si="7"/>
        <v>250</v>
      </c>
      <c r="I80">
        <v>0</v>
      </c>
      <c r="J80">
        <v>2</v>
      </c>
      <c r="K80">
        <v>180</v>
      </c>
      <c r="L80">
        <f t="shared" si="8"/>
        <v>180</v>
      </c>
      <c r="M80">
        <v>0</v>
      </c>
      <c r="N80">
        <v>0.2</v>
      </c>
      <c r="O80">
        <f t="shared" si="9"/>
        <v>0.5</v>
      </c>
      <c r="P80">
        <v>2</v>
      </c>
      <c r="Q80">
        <v>0</v>
      </c>
      <c r="R80">
        <v>3</v>
      </c>
      <c r="S80">
        <v>0</v>
      </c>
    </row>
    <row r="81" spans="1:19" x14ac:dyDescent="0.25">
      <c r="A81">
        <v>58</v>
      </c>
      <c r="B81">
        <f t="shared" si="5"/>
        <v>60</v>
      </c>
      <c r="C81">
        <v>1</v>
      </c>
      <c r="D81">
        <v>4</v>
      </c>
      <c r="E81">
        <v>150</v>
      </c>
      <c r="F81">
        <f t="shared" si="6"/>
        <v>150</v>
      </c>
      <c r="G81">
        <v>270</v>
      </c>
      <c r="H81">
        <f t="shared" si="7"/>
        <v>275</v>
      </c>
      <c r="I81">
        <v>0</v>
      </c>
      <c r="J81">
        <v>2</v>
      </c>
      <c r="K81">
        <v>111</v>
      </c>
      <c r="L81">
        <f t="shared" si="8"/>
        <v>120</v>
      </c>
      <c r="M81">
        <v>1</v>
      </c>
      <c r="N81">
        <v>0.8</v>
      </c>
      <c r="O81">
        <f t="shared" si="9"/>
        <v>1</v>
      </c>
      <c r="P81">
        <v>1</v>
      </c>
      <c r="Q81">
        <v>0</v>
      </c>
      <c r="R81">
        <v>7</v>
      </c>
      <c r="S81">
        <v>3</v>
      </c>
    </row>
    <row r="82" spans="1:19" x14ac:dyDescent="0.25">
      <c r="A82">
        <v>45</v>
      </c>
      <c r="B82">
        <f t="shared" si="5"/>
        <v>45</v>
      </c>
      <c r="C82">
        <v>1</v>
      </c>
      <c r="D82">
        <v>4</v>
      </c>
      <c r="E82">
        <v>104</v>
      </c>
      <c r="F82">
        <f t="shared" si="6"/>
        <v>110</v>
      </c>
      <c r="G82">
        <v>208</v>
      </c>
      <c r="H82">
        <f t="shared" si="7"/>
        <v>225</v>
      </c>
      <c r="I82">
        <v>0</v>
      </c>
      <c r="J82">
        <v>2</v>
      </c>
      <c r="K82">
        <v>148</v>
      </c>
      <c r="L82">
        <f t="shared" si="8"/>
        <v>150</v>
      </c>
      <c r="M82">
        <v>1</v>
      </c>
      <c r="N82">
        <v>3</v>
      </c>
      <c r="O82">
        <f t="shared" si="9"/>
        <v>3</v>
      </c>
      <c r="P82">
        <v>2</v>
      </c>
      <c r="Q82">
        <v>0</v>
      </c>
      <c r="R82">
        <v>3</v>
      </c>
      <c r="S82">
        <v>0</v>
      </c>
    </row>
    <row r="83" spans="1:19" x14ac:dyDescent="0.25">
      <c r="A83">
        <v>53</v>
      </c>
      <c r="B83">
        <f t="shared" si="5"/>
        <v>55</v>
      </c>
      <c r="C83">
        <v>0</v>
      </c>
      <c r="D83">
        <v>4</v>
      </c>
      <c r="E83">
        <v>130</v>
      </c>
      <c r="F83">
        <f t="shared" si="6"/>
        <v>130</v>
      </c>
      <c r="G83">
        <v>264</v>
      </c>
      <c r="H83">
        <f t="shared" si="7"/>
        <v>275</v>
      </c>
      <c r="I83">
        <v>0</v>
      </c>
      <c r="J83">
        <v>2</v>
      </c>
      <c r="K83">
        <v>143</v>
      </c>
      <c r="L83">
        <f t="shared" si="8"/>
        <v>150</v>
      </c>
      <c r="M83">
        <v>0</v>
      </c>
      <c r="N83">
        <v>0.4</v>
      </c>
      <c r="O83">
        <f t="shared" si="9"/>
        <v>0.5</v>
      </c>
      <c r="P83">
        <v>2</v>
      </c>
      <c r="Q83">
        <v>0</v>
      </c>
      <c r="R83">
        <v>3</v>
      </c>
      <c r="S83">
        <v>0</v>
      </c>
    </row>
    <row r="84" spans="1:19" x14ac:dyDescent="0.25">
      <c r="A84">
        <v>39</v>
      </c>
      <c r="B84">
        <f t="shared" si="5"/>
        <v>40</v>
      </c>
      <c r="C84">
        <v>1</v>
      </c>
      <c r="D84">
        <v>3</v>
      </c>
      <c r="E84">
        <v>140</v>
      </c>
      <c r="F84">
        <f t="shared" si="6"/>
        <v>140</v>
      </c>
      <c r="G84">
        <v>321</v>
      </c>
      <c r="H84">
        <f t="shared" si="7"/>
        <v>375</v>
      </c>
      <c r="I84">
        <v>0</v>
      </c>
      <c r="J84">
        <v>2</v>
      </c>
      <c r="K84">
        <v>182</v>
      </c>
      <c r="L84">
        <f t="shared" si="8"/>
        <v>190</v>
      </c>
      <c r="M84">
        <v>0</v>
      </c>
      <c r="N84">
        <v>0</v>
      </c>
      <c r="O84">
        <f t="shared" si="9"/>
        <v>0</v>
      </c>
      <c r="P84">
        <v>1</v>
      </c>
      <c r="Q84">
        <v>0</v>
      </c>
      <c r="R84">
        <v>3</v>
      </c>
      <c r="S84">
        <v>0</v>
      </c>
    </row>
    <row r="85" spans="1:19" x14ac:dyDescent="0.25">
      <c r="A85">
        <v>68</v>
      </c>
      <c r="B85">
        <f t="shared" si="5"/>
        <v>70</v>
      </c>
      <c r="C85">
        <v>1</v>
      </c>
      <c r="D85">
        <v>3</v>
      </c>
      <c r="E85">
        <v>180</v>
      </c>
      <c r="F85">
        <f t="shared" si="6"/>
        <v>180</v>
      </c>
      <c r="G85">
        <v>274</v>
      </c>
      <c r="H85">
        <f t="shared" si="7"/>
        <v>275</v>
      </c>
      <c r="I85">
        <v>1</v>
      </c>
      <c r="J85">
        <v>2</v>
      </c>
      <c r="K85">
        <v>150</v>
      </c>
      <c r="L85">
        <f t="shared" si="8"/>
        <v>150</v>
      </c>
      <c r="M85">
        <v>1</v>
      </c>
      <c r="N85">
        <v>1.6</v>
      </c>
      <c r="O85">
        <f t="shared" si="9"/>
        <v>2</v>
      </c>
      <c r="P85">
        <v>2</v>
      </c>
      <c r="Q85">
        <v>0</v>
      </c>
      <c r="R85">
        <v>7</v>
      </c>
      <c r="S85">
        <v>3</v>
      </c>
    </row>
    <row r="86" spans="1:19" x14ac:dyDescent="0.25">
      <c r="A86">
        <v>52</v>
      </c>
      <c r="B86">
        <f t="shared" si="5"/>
        <v>55</v>
      </c>
      <c r="C86">
        <v>1</v>
      </c>
      <c r="D86">
        <v>2</v>
      </c>
      <c r="E86">
        <v>120</v>
      </c>
      <c r="F86">
        <f t="shared" si="6"/>
        <v>120</v>
      </c>
      <c r="G86">
        <v>325</v>
      </c>
      <c r="H86">
        <f t="shared" si="7"/>
        <v>375</v>
      </c>
      <c r="I86">
        <v>0</v>
      </c>
      <c r="J86">
        <v>0</v>
      </c>
      <c r="K86">
        <v>172</v>
      </c>
      <c r="L86">
        <f t="shared" si="8"/>
        <v>180</v>
      </c>
      <c r="M86">
        <v>0</v>
      </c>
      <c r="N86">
        <v>0.2</v>
      </c>
      <c r="O86">
        <f t="shared" si="9"/>
        <v>0.5</v>
      </c>
      <c r="P86">
        <v>1</v>
      </c>
      <c r="Q86">
        <v>0</v>
      </c>
      <c r="R86">
        <v>3</v>
      </c>
      <c r="S86">
        <v>0</v>
      </c>
    </row>
    <row r="87" spans="1:19" x14ac:dyDescent="0.25">
      <c r="A87">
        <v>44</v>
      </c>
      <c r="B87">
        <f t="shared" si="5"/>
        <v>45</v>
      </c>
      <c r="C87">
        <v>1</v>
      </c>
      <c r="D87">
        <v>3</v>
      </c>
      <c r="E87">
        <v>140</v>
      </c>
      <c r="F87">
        <f t="shared" si="6"/>
        <v>140</v>
      </c>
      <c r="G87">
        <v>235</v>
      </c>
      <c r="H87">
        <f t="shared" si="7"/>
        <v>250</v>
      </c>
      <c r="I87">
        <v>0</v>
      </c>
      <c r="J87">
        <v>2</v>
      </c>
      <c r="K87">
        <v>180</v>
      </c>
      <c r="L87">
        <f t="shared" si="8"/>
        <v>180</v>
      </c>
      <c r="M87">
        <v>0</v>
      </c>
      <c r="N87">
        <v>0</v>
      </c>
      <c r="O87">
        <f t="shared" si="9"/>
        <v>0</v>
      </c>
      <c r="P87">
        <v>1</v>
      </c>
      <c r="Q87">
        <v>0</v>
      </c>
      <c r="R87">
        <v>3</v>
      </c>
      <c r="S87">
        <v>0</v>
      </c>
    </row>
    <row r="88" spans="1:19" x14ac:dyDescent="0.25">
      <c r="A88">
        <v>47</v>
      </c>
      <c r="B88">
        <f t="shared" si="5"/>
        <v>50</v>
      </c>
      <c r="C88">
        <v>1</v>
      </c>
      <c r="D88">
        <v>3</v>
      </c>
      <c r="E88">
        <v>138</v>
      </c>
      <c r="F88">
        <f t="shared" si="6"/>
        <v>140</v>
      </c>
      <c r="G88">
        <v>257</v>
      </c>
      <c r="H88">
        <f t="shared" si="7"/>
        <v>275</v>
      </c>
      <c r="I88">
        <v>0</v>
      </c>
      <c r="J88">
        <v>2</v>
      </c>
      <c r="K88">
        <v>156</v>
      </c>
      <c r="L88">
        <f t="shared" si="8"/>
        <v>160</v>
      </c>
      <c r="M88">
        <v>0</v>
      </c>
      <c r="N88">
        <v>0</v>
      </c>
      <c r="O88">
        <f t="shared" si="9"/>
        <v>0</v>
      </c>
      <c r="P88">
        <v>1</v>
      </c>
      <c r="Q88">
        <v>0</v>
      </c>
      <c r="R88">
        <v>3</v>
      </c>
      <c r="S88">
        <v>0</v>
      </c>
    </row>
    <row r="89" spans="1:19" x14ac:dyDescent="0.25">
      <c r="A89">
        <v>53</v>
      </c>
      <c r="B89">
        <f t="shared" si="5"/>
        <v>55</v>
      </c>
      <c r="C89">
        <v>0</v>
      </c>
      <c r="D89">
        <v>3</v>
      </c>
      <c r="E89">
        <v>128</v>
      </c>
      <c r="F89">
        <f t="shared" si="6"/>
        <v>130</v>
      </c>
      <c r="G89">
        <v>216</v>
      </c>
      <c r="H89">
        <f t="shared" si="7"/>
        <v>225</v>
      </c>
      <c r="I89">
        <v>0</v>
      </c>
      <c r="J89">
        <v>2</v>
      </c>
      <c r="K89">
        <v>115</v>
      </c>
      <c r="L89">
        <f t="shared" si="8"/>
        <v>120</v>
      </c>
      <c r="M89">
        <v>0</v>
      </c>
      <c r="N89">
        <v>0</v>
      </c>
      <c r="O89">
        <f t="shared" si="9"/>
        <v>0</v>
      </c>
      <c r="P89">
        <v>1</v>
      </c>
      <c r="Q89">
        <v>0</v>
      </c>
      <c r="R89" t="s">
        <v>0</v>
      </c>
      <c r="S89">
        <v>0</v>
      </c>
    </row>
    <row r="90" spans="1:19" x14ac:dyDescent="0.25">
      <c r="A90">
        <v>53</v>
      </c>
      <c r="B90">
        <f t="shared" si="5"/>
        <v>55</v>
      </c>
      <c r="C90">
        <v>0</v>
      </c>
      <c r="D90">
        <v>4</v>
      </c>
      <c r="E90">
        <v>138</v>
      </c>
      <c r="F90">
        <f t="shared" si="6"/>
        <v>140</v>
      </c>
      <c r="G90">
        <v>234</v>
      </c>
      <c r="H90">
        <f t="shared" si="7"/>
        <v>250</v>
      </c>
      <c r="I90">
        <v>0</v>
      </c>
      <c r="J90">
        <v>2</v>
      </c>
      <c r="K90">
        <v>160</v>
      </c>
      <c r="L90">
        <f t="shared" si="8"/>
        <v>160</v>
      </c>
      <c r="M90">
        <v>0</v>
      </c>
      <c r="N90">
        <v>0</v>
      </c>
      <c r="O90">
        <f t="shared" si="9"/>
        <v>0</v>
      </c>
      <c r="P90">
        <v>1</v>
      </c>
      <c r="Q90">
        <v>0</v>
      </c>
      <c r="R90">
        <v>3</v>
      </c>
      <c r="S90">
        <v>0</v>
      </c>
    </row>
    <row r="91" spans="1:19" x14ac:dyDescent="0.25">
      <c r="A91">
        <v>51</v>
      </c>
      <c r="B91">
        <f t="shared" si="5"/>
        <v>55</v>
      </c>
      <c r="C91">
        <v>0</v>
      </c>
      <c r="D91">
        <v>3</v>
      </c>
      <c r="E91">
        <v>130</v>
      </c>
      <c r="F91">
        <f t="shared" si="6"/>
        <v>130</v>
      </c>
      <c r="G91">
        <v>256</v>
      </c>
      <c r="H91">
        <f t="shared" si="7"/>
        <v>275</v>
      </c>
      <c r="I91">
        <v>0</v>
      </c>
      <c r="J91">
        <v>2</v>
      </c>
      <c r="K91">
        <v>149</v>
      </c>
      <c r="L91">
        <f t="shared" si="8"/>
        <v>150</v>
      </c>
      <c r="M91">
        <v>0</v>
      </c>
      <c r="N91">
        <v>0.5</v>
      </c>
      <c r="O91">
        <f t="shared" si="9"/>
        <v>0.5</v>
      </c>
      <c r="P91">
        <v>1</v>
      </c>
      <c r="Q91">
        <v>0</v>
      </c>
      <c r="R91">
        <v>3</v>
      </c>
      <c r="S91">
        <v>0</v>
      </c>
    </row>
    <row r="92" spans="1:19" x14ac:dyDescent="0.25">
      <c r="A92">
        <v>66</v>
      </c>
      <c r="B92">
        <f t="shared" si="5"/>
        <v>70</v>
      </c>
      <c r="C92">
        <v>1</v>
      </c>
      <c r="D92">
        <v>4</v>
      </c>
      <c r="E92">
        <v>120</v>
      </c>
      <c r="F92">
        <f t="shared" si="6"/>
        <v>120</v>
      </c>
      <c r="G92">
        <v>302</v>
      </c>
      <c r="H92">
        <f t="shared" si="7"/>
        <v>375</v>
      </c>
      <c r="I92">
        <v>0</v>
      </c>
      <c r="J92">
        <v>2</v>
      </c>
      <c r="K92">
        <v>151</v>
      </c>
      <c r="L92">
        <f t="shared" si="8"/>
        <v>160</v>
      </c>
      <c r="M92">
        <v>0</v>
      </c>
      <c r="N92">
        <v>0.4</v>
      </c>
      <c r="O92">
        <f t="shared" si="9"/>
        <v>0.5</v>
      </c>
      <c r="P92">
        <v>2</v>
      </c>
      <c r="Q92">
        <v>0</v>
      </c>
      <c r="R92">
        <v>3</v>
      </c>
      <c r="S92">
        <v>0</v>
      </c>
    </row>
    <row r="93" spans="1:19" x14ac:dyDescent="0.25">
      <c r="A93">
        <v>62</v>
      </c>
      <c r="B93">
        <f t="shared" si="5"/>
        <v>65</v>
      </c>
      <c r="C93">
        <v>0</v>
      </c>
      <c r="D93">
        <v>4</v>
      </c>
      <c r="E93">
        <v>160</v>
      </c>
      <c r="F93">
        <f t="shared" si="6"/>
        <v>160</v>
      </c>
      <c r="G93">
        <v>164</v>
      </c>
      <c r="H93">
        <f t="shared" si="7"/>
        <v>175</v>
      </c>
      <c r="I93">
        <v>0</v>
      </c>
      <c r="J93">
        <v>2</v>
      </c>
      <c r="K93">
        <v>145</v>
      </c>
      <c r="L93">
        <f t="shared" si="8"/>
        <v>150</v>
      </c>
      <c r="M93">
        <v>0</v>
      </c>
      <c r="N93">
        <v>6.2</v>
      </c>
      <c r="O93">
        <f t="shared" si="9"/>
        <v>7</v>
      </c>
      <c r="P93">
        <v>3</v>
      </c>
      <c r="Q93">
        <v>3</v>
      </c>
      <c r="R93">
        <v>7</v>
      </c>
      <c r="S93">
        <v>3</v>
      </c>
    </row>
    <row r="94" spans="1:19" x14ac:dyDescent="0.25">
      <c r="A94">
        <v>62</v>
      </c>
      <c r="B94">
        <f t="shared" si="5"/>
        <v>65</v>
      </c>
      <c r="C94">
        <v>1</v>
      </c>
      <c r="D94">
        <v>3</v>
      </c>
      <c r="E94">
        <v>130</v>
      </c>
      <c r="F94">
        <f t="shared" si="6"/>
        <v>130</v>
      </c>
      <c r="G94">
        <v>231</v>
      </c>
      <c r="H94">
        <f t="shared" si="7"/>
        <v>250</v>
      </c>
      <c r="I94">
        <v>0</v>
      </c>
      <c r="J94">
        <v>0</v>
      </c>
      <c r="K94">
        <v>146</v>
      </c>
      <c r="L94">
        <f t="shared" si="8"/>
        <v>150</v>
      </c>
      <c r="M94">
        <v>0</v>
      </c>
      <c r="N94">
        <v>1.8</v>
      </c>
      <c r="O94">
        <f t="shared" si="9"/>
        <v>2</v>
      </c>
      <c r="P94">
        <v>2</v>
      </c>
      <c r="Q94">
        <v>3</v>
      </c>
      <c r="R94">
        <v>7</v>
      </c>
      <c r="S94">
        <v>0</v>
      </c>
    </row>
    <row r="95" spans="1:19" x14ac:dyDescent="0.25">
      <c r="A95">
        <v>44</v>
      </c>
      <c r="B95">
        <f t="shared" si="5"/>
        <v>45</v>
      </c>
      <c r="C95">
        <v>0</v>
      </c>
      <c r="D95">
        <v>3</v>
      </c>
      <c r="E95">
        <v>108</v>
      </c>
      <c r="F95">
        <f t="shared" si="6"/>
        <v>110</v>
      </c>
      <c r="G95">
        <v>141</v>
      </c>
      <c r="H95">
        <f t="shared" si="7"/>
        <v>150</v>
      </c>
      <c r="I95">
        <v>0</v>
      </c>
      <c r="J95">
        <v>0</v>
      </c>
      <c r="K95">
        <v>175</v>
      </c>
      <c r="L95">
        <f t="shared" si="8"/>
        <v>180</v>
      </c>
      <c r="M95">
        <v>0</v>
      </c>
      <c r="N95">
        <v>0.6</v>
      </c>
      <c r="O95">
        <f t="shared" si="9"/>
        <v>1</v>
      </c>
      <c r="P95">
        <v>2</v>
      </c>
      <c r="Q95">
        <v>0</v>
      </c>
      <c r="R95">
        <v>3</v>
      </c>
      <c r="S95">
        <v>0</v>
      </c>
    </row>
    <row r="96" spans="1:19" x14ac:dyDescent="0.25">
      <c r="A96">
        <v>63</v>
      </c>
      <c r="B96">
        <f t="shared" si="5"/>
        <v>65</v>
      </c>
      <c r="C96">
        <v>0</v>
      </c>
      <c r="D96">
        <v>3</v>
      </c>
      <c r="E96">
        <v>135</v>
      </c>
      <c r="F96">
        <f t="shared" si="6"/>
        <v>140</v>
      </c>
      <c r="G96">
        <v>252</v>
      </c>
      <c r="H96">
        <f t="shared" si="7"/>
        <v>275</v>
      </c>
      <c r="I96">
        <v>0</v>
      </c>
      <c r="J96">
        <v>2</v>
      </c>
      <c r="K96">
        <v>172</v>
      </c>
      <c r="L96">
        <f t="shared" si="8"/>
        <v>180</v>
      </c>
      <c r="M96">
        <v>0</v>
      </c>
      <c r="N96">
        <v>0</v>
      </c>
      <c r="O96">
        <f t="shared" si="9"/>
        <v>0</v>
      </c>
      <c r="P96">
        <v>1</v>
      </c>
      <c r="Q96">
        <v>0</v>
      </c>
      <c r="R96">
        <v>3</v>
      </c>
      <c r="S96">
        <v>0</v>
      </c>
    </row>
    <row r="97" spans="1:19" x14ac:dyDescent="0.25">
      <c r="A97">
        <v>52</v>
      </c>
      <c r="B97">
        <f t="shared" si="5"/>
        <v>55</v>
      </c>
      <c r="C97">
        <v>1</v>
      </c>
      <c r="D97">
        <v>4</v>
      </c>
      <c r="E97">
        <v>128</v>
      </c>
      <c r="F97">
        <f t="shared" si="6"/>
        <v>130</v>
      </c>
      <c r="G97">
        <v>255</v>
      </c>
      <c r="H97">
        <f t="shared" si="7"/>
        <v>275</v>
      </c>
      <c r="I97">
        <v>0</v>
      </c>
      <c r="J97">
        <v>0</v>
      </c>
      <c r="K97">
        <v>161</v>
      </c>
      <c r="L97">
        <f t="shared" si="8"/>
        <v>170</v>
      </c>
      <c r="M97">
        <v>1</v>
      </c>
      <c r="N97">
        <v>0</v>
      </c>
      <c r="O97">
        <f t="shared" si="9"/>
        <v>0</v>
      </c>
      <c r="P97">
        <v>1</v>
      </c>
      <c r="Q97">
        <v>1</v>
      </c>
      <c r="R97">
        <v>7</v>
      </c>
      <c r="S97">
        <v>1</v>
      </c>
    </row>
    <row r="98" spans="1:19" x14ac:dyDescent="0.25">
      <c r="A98">
        <v>59</v>
      </c>
      <c r="B98">
        <f t="shared" si="5"/>
        <v>60</v>
      </c>
      <c r="C98">
        <v>1</v>
      </c>
      <c r="D98">
        <v>4</v>
      </c>
      <c r="E98">
        <v>110</v>
      </c>
      <c r="F98">
        <f t="shared" si="6"/>
        <v>110</v>
      </c>
      <c r="G98">
        <v>239</v>
      </c>
      <c r="H98">
        <f t="shared" si="7"/>
        <v>250</v>
      </c>
      <c r="I98">
        <v>0</v>
      </c>
      <c r="J98">
        <v>2</v>
      </c>
      <c r="K98">
        <v>142</v>
      </c>
      <c r="L98">
        <f t="shared" si="8"/>
        <v>150</v>
      </c>
      <c r="M98">
        <v>1</v>
      </c>
      <c r="N98">
        <v>1.2</v>
      </c>
      <c r="O98">
        <f t="shared" si="9"/>
        <v>1.5</v>
      </c>
      <c r="P98">
        <v>2</v>
      </c>
      <c r="Q98">
        <v>1</v>
      </c>
      <c r="R98">
        <v>7</v>
      </c>
      <c r="S98">
        <v>2</v>
      </c>
    </row>
    <row r="99" spans="1:19" x14ac:dyDescent="0.25">
      <c r="A99">
        <v>60</v>
      </c>
      <c r="B99">
        <f t="shared" si="5"/>
        <v>60</v>
      </c>
      <c r="C99">
        <v>0</v>
      </c>
      <c r="D99">
        <v>4</v>
      </c>
      <c r="E99">
        <v>150</v>
      </c>
      <c r="F99">
        <f t="shared" si="6"/>
        <v>150</v>
      </c>
      <c r="G99">
        <v>258</v>
      </c>
      <c r="H99">
        <f t="shared" si="7"/>
        <v>275</v>
      </c>
      <c r="I99">
        <v>0</v>
      </c>
      <c r="J99">
        <v>2</v>
      </c>
      <c r="K99">
        <v>157</v>
      </c>
      <c r="L99">
        <f t="shared" si="8"/>
        <v>160</v>
      </c>
      <c r="M99">
        <v>0</v>
      </c>
      <c r="N99">
        <v>2.6</v>
      </c>
      <c r="O99">
        <f t="shared" si="9"/>
        <v>3</v>
      </c>
      <c r="P99">
        <v>2</v>
      </c>
      <c r="Q99">
        <v>2</v>
      </c>
      <c r="R99">
        <v>7</v>
      </c>
      <c r="S99">
        <v>3</v>
      </c>
    </row>
    <row r="100" spans="1:19" x14ac:dyDescent="0.25">
      <c r="A100">
        <v>52</v>
      </c>
      <c r="B100">
        <f t="shared" si="5"/>
        <v>55</v>
      </c>
      <c r="C100">
        <v>1</v>
      </c>
      <c r="D100">
        <v>2</v>
      </c>
      <c r="E100">
        <v>134</v>
      </c>
      <c r="F100">
        <f t="shared" si="6"/>
        <v>140</v>
      </c>
      <c r="G100">
        <v>201</v>
      </c>
      <c r="H100">
        <f t="shared" si="7"/>
        <v>225</v>
      </c>
      <c r="I100">
        <v>0</v>
      </c>
      <c r="J100">
        <v>0</v>
      </c>
      <c r="K100">
        <v>158</v>
      </c>
      <c r="L100">
        <f t="shared" si="8"/>
        <v>160</v>
      </c>
      <c r="M100">
        <v>0</v>
      </c>
      <c r="N100">
        <v>0.8</v>
      </c>
      <c r="O100">
        <f t="shared" si="9"/>
        <v>1</v>
      </c>
      <c r="P100">
        <v>1</v>
      </c>
      <c r="Q100">
        <v>1</v>
      </c>
      <c r="R100">
        <v>3</v>
      </c>
      <c r="S100">
        <v>0</v>
      </c>
    </row>
    <row r="101" spans="1:19" x14ac:dyDescent="0.25">
      <c r="A101">
        <v>48</v>
      </c>
      <c r="B101">
        <f t="shared" si="5"/>
        <v>50</v>
      </c>
      <c r="C101">
        <v>1</v>
      </c>
      <c r="D101">
        <v>4</v>
      </c>
      <c r="E101">
        <v>122</v>
      </c>
      <c r="F101">
        <f t="shared" si="6"/>
        <v>130</v>
      </c>
      <c r="G101">
        <v>222</v>
      </c>
      <c r="H101">
        <f t="shared" si="7"/>
        <v>225</v>
      </c>
      <c r="I101">
        <v>0</v>
      </c>
      <c r="J101">
        <v>2</v>
      </c>
      <c r="K101">
        <v>186</v>
      </c>
      <c r="L101">
        <f t="shared" si="8"/>
        <v>190</v>
      </c>
      <c r="M101">
        <v>0</v>
      </c>
      <c r="N101">
        <v>0</v>
      </c>
      <c r="O101">
        <f t="shared" si="9"/>
        <v>0</v>
      </c>
      <c r="P101">
        <v>1</v>
      </c>
      <c r="Q101">
        <v>0</v>
      </c>
      <c r="R101">
        <v>3</v>
      </c>
      <c r="S101">
        <v>0</v>
      </c>
    </row>
    <row r="102" spans="1:19" x14ac:dyDescent="0.25">
      <c r="A102">
        <v>45</v>
      </c>
      <c r="B102">
        <f t="shared" si="5"/>
        <v>45</v>
      </c>
      <c r="C102">
        <v>1</v>
      </c>
      <c r="D102">
        <v>4</v>
      </c>
      <c r="E102">
        <v>115</v>
      </c>
      <c r="F102">
        <f t="shared" si="6"/>
        <v>120</v>
      </c>
      <c r="G102">
        <v>260</v>
      </c>
      <c r="H102">
        <f t="shared" si="7"/>
        <v>275</v>
      </c>
      <c r="I102">
        <v>0</v>
      </c>
      <c r="J102">
        <v>2</v>
      </c>
      <c r="K102">
        <v>185</v>
      </c>
      <c r="L102">
        <f t="shared" si="8"/>
        <v>190</v>
      </c>
      <c r="M102">
        <v>0</v>
      </c>
      <c r="N102">
        <v>0</v>
      </c>
      <c r="O102">
        <f t="shared" si="9"/>
        <v>0</v>
      </c>
      <c r="P102">
        <v>1</v>
      </c>
      <c r="Q102">
        <v>0</v>
      </c>
      <c r="R102">
        <v>3</v>
      </c>
      <c r="S102">
        <v>0</v>
      </c>
    </row>
    <row r="103" spans="1:19" x14ac:dyDescent="0.25">
      <c r="A103">
        <v>34</v>
      </c>
      <c r="B103">
        <f t="shared" si="5"/>
        <v>40</v>
      </c>
      <c r="C103">
        <v>1</v>
      </c>
      <c r="D103">
        <v>1</v>
      </c>
      <c r="E103">
        <v>118</v>
      </c>
      <c r="F103">
        <f t="shared" si="6"/>
        <v>120</v>
      </c>
      <c r="G103">
        <v>182</v>
      </c>
      <c r="H103">
        <f t="shared" si="7"/>
        <v>200</v>
      </c>
      <c r="I103">
        <v>0</v>
      </c>
      <c r="J103">
        <v>2</v>
      </c>
      <c r="K103">
        <v>174</v>
      </c>
      <c r="L103">
        <f t="shared" si="8"/>
        <v>180</v>
      </c>
      <c r="M103">
        <v>0</v>
      </c>
      <c r="N103">
        <v>0</v>
      </c>
      <c r="O103">
        <f t="shared" si="9"/>
        <v>0</v>
      </c>
      <c r="P103">
        <v>1</v>
      </c>
      <c r="Q103">
        <v>0</v>
      </c>
      <c r="R103">
        <v>3</v>
      </c>
      <c r="S103">
        <v>0</v>
      </c>
    </row>
    <row r="104" spans="1:19" x14ac:dyDescent="0.25">
      <c r="A104">
        <v>57</v>
      </c>
      <c r="B104">
        <f t="shared" si="5"/>
        <v>60</v>
      </c>
      <c r="C104">
        <v>0</v>
      </c>
      <c r="D104">
        <v>4</v>
      </c>
      <c r="E104">
        <v>128</v>
      </c>
      <c r="F104">
        <f t="shared" si="6"/>
        <v>130</v>
      </c>
      <c r="G104">
        <v>303</v>
      </c>
      <c r="H104">
        <f t="shared" si="7"/>
        <v>375</v>
      </c>
      <c r="I104">
        <v>0</v>
      </c>
      <c r="J104">
        <v>2</v>
      </c>
      <c r="K104">
        <v>159</v>
      </c>
      <c r="L104">
        <f t="shared" si="8"/>
        <v>160</v>
      </c>
      <c r="M104">
        <v>0</v>
      </c>
      <c r="N104">
        <v>0</v>
      </c>
      <c r="O104">
        <f t="shared" si="9"/>
        <v>0</v>
      </c>
      <c r="P104">
        <v>1</v>
      </c>
      <c r="Q104">
        <v>1</v>
      </c>
      <c r="R104">
        <v>3</v>
      </c>
      <c r="S104">
        <v>0</v>
      </c>
    </row>
    <row r="105" spans="1:19" x14ac:dyDescent="0.25">
      <c r="A105">
        <v>71</v>
      </c>
      <c r="B105">
        <f t="shared" si="5"/>
        <v>75</v>
      </c>
      <c r="C105">
        <v>0</v>
      </c>
      <c r="D105">
        <v>3</v>
      </c>
      <c r="E105">
        <v>110</v>
      </c>
      <c r="F105">
        <f t="shared" si="6"/>
        <v>110</v>
      </c>
      <c r="G105">
        <v>265</v>
      </c>
      <c r="H105">
        <f t="shared" si="7"/>
        <v>275</v>
      </c>
      <c r="I105">
        <v>1</v>
      </c>
      <c r="J105">
        <v>2</v>
      </c>
      <c r="K105">
        <v>130</v>
      </c>
      <c r="L105">
        <f t="shared" si="8"/>
        <v>130</v>
      </c>
      <c r="M105">
        <v>0</v>
      </c>
      <c r="N105">
        <v>0</v>
      </c>
      <c r="O105">
        <f t="shared" si="9"/>
        <v>0</v>
      </c>
      <c r="P105">
        <v>1</v>
      </c>
      <c r="Q105">
        <v>1</v>
      </c>
      <c r="R105">
        <v>3</v>
      </c>
      <c r="S105">
        <v>0</v>
      </c>
    </row>
    <row r="106" spans="1:19" x14ac:dyDescent="0.25">
      <c r="A106">
        <v>49</v>
      </c>
      <c r="B106">
        <f t="shared" si="5"/>
        <v>50</v>
      </c>
      <c r="C106">
        <v>1</v>
      </c>
      <c r="D106">
        <v>3</v>
      </c>
      <c r="E106">
        <v>120</v>
      </c>
      <c r="F106">
        <f t="shared" si="6"/>
        <v>120</v>
      </c>
      <c r="G106">
        <v>188</v>
      </c>
      <c r="H106">
        <f t="shared" si="7"/>
        <v>200</v>
      </c>
      <c r="I106">
        <v>0</v>
      </c>
      <c r="J106">
        <v>0</v>
      </c>
      <c r="K106">
        <v>139</v>
      </c>
      <c r="L106">
        <f t="shared" si="8"/>
        <v>140</v>
      </c>
      <c r="M106">
        <v>0</v>
      </c>
      <c r="N106">
        <v>2</v>
      </c>
      <c r="O106">
        <f t="shared" si="9"/>
        <v>2</v>
      </c>
      <c r="P106">
        <v>2</v>
      </c>
      <c r="Q106">
        <v>3</v>
      </c>
      <c r="R106">
        <v>7</v>
      </c>
      <c r="S106">
        <v>3</v>
      </c>
    </row>
    <row r="107" spans="1:19" x14ac:dyDescent="0.25">
      <c r="A107">
        <v>54</v>
      </c>
      <c r="B107">
        <f t="shared" si="5"/>
        <v>55</v>
      </c>
      <c r="C107">
        <v>1</v>
      </c>
      <c r="D107">
        <v>2</v>
      </c>
      <c r="E107">
        <v>108</v>
      </c>
      <c r="F107">
        <f t="shared" si="6"/>
        <v>110</v>
      </c>
      <c r="G107">
        <v>309</v>
      </c>
      <c r="H107">
        <f t="shared" si="7"/>
        <v>375</v>
      </c>
      <c r="I107">
        <v>0</v>
      </c>
      <c r="J107">
        <v>0</v>
      </c>
      <c r="K107">
        <v>156</v>
      </c>
      <c r="L107">
        <f t="shared" si="8"/>
        <v>160</v>
      </c>
      <c r="M107">
        <v>0</v>
      </c>
      <c r="N107">
        <v>0</v>
      </c>
      <c r="O107">
        <f t="shared" si="9"/>
        <v>0</v>
      </c>
      <c r="P107">
        <v>1</v>
      </c>
      <c r="Q107">
        <v>0</v>
      </c>
      <c r="R107">
        <v>7</v>
      </c>
      <c r="S107">
        <v>0</v>
      </c>
    </row>
    <row r="108" spans="1:19" x14ac:dyDescent="0.25">
      <c r="A108">
        <v>59</v>
      </c>
      <c r="B108">
        <f t="shared" si="5"/>
        <v>60</v>
      </c>
      <c r="C108">
        <v>1</v>
      </c>
      <c r="D108">
        <v>4</v>
      </c>
      <c r="E108">
        <v>140</v>
      </c>
      <c r="F108">
        <f t="shared" si="6"/>
        <v>140</v>
      </c>
      <c r="G108">
        <v>177</v>
      </c>
      <c r="H108">
        <f t="shared" si="7"/>
        <v>200</v>
      </c>
      <c r="I108">
        <v>0</v>
      </c>
      <c r="J108">
        <v>0</v>
      </c>
      <c r="K108">
        <v>162</v>
      </c>
      <c r="L108">
        <f t="shared" si="8"/>
        <v>170</v>
      </c>
      <c r="M108">
        <v>1</v>
      </c>
      <c r="N108">
        <v>0</v>
      </c>
      <c r="O108">
        <f t="shared" si="9"/>
        <v>0</v>
      </c>
      <c r="P108">
        <v>1</v>
      </c>
      <c r="Q108">
        <v>1</v>
      </c>
      <c r="R108">
        <v>7</v>
      </c>
      <c r="S108">
        <v>2</v>
      </c>
    </row>
    <row r="109" spans="1:19" x14ac:dyDescent="0.25">
      <c r="A109">
        <v>57</v>
      </c>
      <c r="B109">
        <f t="shared" si="5"/>
        <v>60</v>
      </c>
      <c r="C109">
        <v>1</v>
      </c>
      <c r="D109">
        <v>3</v>
      </c>
      <c r="E109">
        <v>128</v>
      </c>
      <c r="F109">
        <f t="shared" si="6"/>
        <v>130</v>
      </c>
      <c r="G109">
        <v>229</v>
      </c>
      <c r="H109">
        <f t="shared" si="7"/>
        <v>250</v>
      </c>
      <c r="I109">
        <v>0</v>
      </c>
      <c r="J109">
        <v>2</v>
      </c>
      <c r="K109">
        <v>150</v>
      </c>
      <c r="L109">
        <f t="shared" si="8"/>
        <v>150</v>
      </c>
      <c r="M109">
        <v>0</v>
      </c>
      <c r="N109">
        <v>0.4</v>
      </c>
      <c r="O109">
        <f t="shared" si="9"/>
        <v>0.5</v>
      </c>
      <c r="P109">
        <v>2</v>
      </c>
      <c r="Q109">
        <v>1</v>
      </c>
      <c r="R109">
        <v>7</v>
      </c>
      <c r="S109">
        <v>1</v>
      </c>
    </row>
    <row r="110" spans="1:19" x14ac:dyDescent="0.25">
      <c r="A110">
        <v>61</v>
      </c>
      <c r="B110">
        <f t="shared" si="5"/>
        <v>65</v>
      </c>
      <c r="C110">
        <v>1</v>
      </c>
      <c r="D110">
        <v>4</v>
      </c>
      <c r="E110">
        <v>120</v>
      </c>
      <c r="F110">
        <f t="shared" si="6"/>
        <v>120</v>
      </c>
      <c r="G110">
        <v>260</v>
      </c>
      <c r="H110">
        <f t="shared" si="7"/>
        <v>275</v>
      </c>
      <c r="I110">
        <v>0</v>
      </c>
      <c r="J110">
        <v>0</v>
      </c>
      <c r="K110">
        <v>140</v>
      </c>
      <c r="L110">
        <f t="shared" si="8"/>
        <v>140</v>
      </c>
      <c r="M110">
        <v>1</v>
      </c>
      <c r="N110">
        <v>3.6</v>
      </c>
      <c r="O110">
        <f t="shared" si="9"/>
        <v>7</v>
      </c>
      <c r="P110">
        <v>2</v>
      </c>
      <c r="Q110">
        <v>1</v>
      </c>
      <c r="R110">
        <v>7</v>
      </c>
      <c r="S110">
        <v>2</v>
      </c>
    </row>
    <row r="111" spans="1:19" x14ac:dyDescent="0.25">
      <c r="A111">
        <v>39</v>
      </c>
      <c r="B111">
        <f t="shared" si="5"/>
        <v>40</v>
      </c>
      <c r="C111">
        <v>1</v>
      </c>
      <c r="D111">
        <v>4</v>
      </c>
      <c r="E111">
        <v>118</v>
      </c>
      <c r="F111">
        <f t="shared" si="6"/>
        <v>120</v>
      </c>
      <c r="G111">
        <v>219</v>
      </c>
      <c r="H111">
        <f t="shared" si="7"/>
        <v>225</v>
      </c>
      <c r="I111">
        <v>0</v>
      </c>
      <c r="J111">
        <v>0</v>
      </c>
      <c r="K111">
        <v>140</v>
      </c>
      <c r="L111">
        <f t="shared" si="8"/>
        <v>140</v>
      </c>
      <c r="M111">
        <v>0</v>
      </c>
      <c r="N111">
        <v>1.2</v>
      </c>
      <c r="O111">
        <f t="shared" si="9"/>
        <v>1.5</v>
      </c>
      <c r="P111">
        <v>2</v>
      </c>
      <c r="Q111">
        <v>0</v>
      </c>
      <c r="R111">
        <v>7</v>
      </c>
      <c r="S111">
        <v>3</v>
      </c>
    </row>
    <row r="112" spans="1:19" x14ac:dyDescent="0.25">
      <c r="A112">
        <v>61</v>
      </c>
      <c r="B112">
        <f t="shared" si="5"/>
        <v>65</v>
      </c>
      <c r="C112">
        <v>0</v>
      </c>
      <c r="D112">
        <v>4</v>
      </c>
      <c r="E112">
        <v>145</v>
      </c>
      <c r="F112">
        <f t="shared" si="6"/>
        <v>150</v>
      </c>
      <c r="G112">
        <v>307</v>
      </c>
      <c r="H112">
        <f t="shared" si="7"/>
        <v>375</v>
      </c>
      <c r="I112">
        <v>0</v>
      </c>
      <c r="J112">
        <v>2</v>
      </c>
      <c r="K112">
        <v>146</v>
      </c>
      <c r="L112">
        <f t="shared" si="8"/>
        <v>150</v>
      </c>
      <c r="M112">
        <v>1</v>
      </c>
      <c r="N112">
        <v>1</v>
      </c>
      <c r="O112">
        <f t="shared" si="9"/>
        <v>1</v>
      </c>
      <c r="P112">
        <v>2</v>
      </c>
      <c r="Q112">
        <v>0</v>
      </c>
      <c r="R112">
        <v>7</v>
      </c>
      <c r="S112">
        <v>1</v>
      </c>
    </row>
    <row r="113" spans="1:19" x14ac:dyDescent="0.25">
      <c r="A113">
        <v>56</v>
      </c>
      <c r="B113">
        <f t="shared" si="5"/>
        <v>60</v>
      </c>
      <c r="C113">
        <v>1</v>
      </c>
      <c r="D113">
        <v>4</v>
      </c>
      <c r="E113">
        <v>125</v>
      </c>
      <c r="F113">
        <f t="shared" si="6"/>
        <v>130</v>
      </c>
      <c r="G113">
        <v>249</v>
      </c>
      <c r="H113">
        <f t="shared" si="7"/>
        <v>250</v>
      </c>
      <c r="I113">
        <v>1</v>
      </c>
      <c r="J113">
        <v>2</v>
      </c>
      <c r="K113">
        <v>144</v>
      </c>
      <c r="L113">
        <f t="shared" si="8"/>
        <v>150</v>
      </c>
      <c r="M113">
        <v>1</v>
      </c>
      <c r="N113">
        <v>1.2</v>
      </c>
      <c r="O113">
        <f t="shared" si="9"/>
        <v>1.5</v>
      </c>
      <c r="P113">
        <v>2</v>
      </c>
      <c r="Q113">
        <v>1</v>
      </c>
      <c r="R113">
        <v>3</v>
      </c>
      <c r="S113">
        <v>1</v>
      </c>
    </row>
    <row r="114" spans="1:19" x14ac:dyDescent="0.25">
      <c r="A114">
        <v>52</v>
      </c>
      <c r="B114">
        <f t="shared" si="5"/>
        <v>55</v>
      </c>
      <c r="C114">
        <v>1</v>
      </c>
      <c r="D114">
        <v>1</v>
      </c>
      <c r="E114">
        <v>118</v>
      </c>
      <c r="F114">
        <f t="shared" si="6"/>
        <v>120</v>
      </c>
      <c r="G114">
        <v>186</v>
      </c>
      <c r="H114">
        <f t="shared" si="7"/>
        <v>200</v>
      </c>
      <c r="I114">
        <v>0</v>
      </c>
      <c r="J114">
        <v>2</v>
      </c>
      <c r="K114">
        <v>190</v>
      </c>
      <c r="L114">
        <f t="shared" si="8"/>
        <v>190</v>
      </c>
      <c r="M114">
        <v>0</v>
      </c>
      <c r="N114">
        <v>0</v>
      </c>
      <c r="O114">
        <f t="shared" si="9"/>
        <v>0</v>
      </c>
      <c r="P114">
        <v>2</v>
      </c>
      <c r="Q114">
        <v>0</v>
      </c>
      <c r="R114">
        <v>6</v>
      </c>
      <c r="S114">
        <v>0</v>
      </c>
    </row>
    <row r="115" spans="1:19" x14ac:dyDescent="0.25">
      <c r="A115">
        <v>43</v>
      </c>
      <c r="B115">
        <f t="shared" si="5"/>
        <v>45</v>
      </c>
      <c r="C115">
        <v>0</v>
      </c>
      <c r="D115">
        <v>4</v>
      </c>
      <c r="E115">
        <v>132</v>
      </c>
      <c r="F115">
        <f t="shared" si="6"/>
        <v>140</v>
      </c>
      <c r="G115">
        <v>341</v>
      </c>
      <c r="H115">
        <f t="shared" si="7"/>
        <v>375</v>
      </c>
      <c r="I115">
        <v>1</v>
      </c>
      <c r="J115">
        <v>2</v>
      </c>
      <c r="K115">
        <v>136</v>
      </c>
      <c r="L115">
        <f t="shared" si="8"/>
        <v>140</v>
      </c>
      <c r="M115">
        <v>1</v>
      </c>
      <c r="N115">
        <v>3</v>
      </c>
      <c r="O115">
        <f t="shared" si="9"/>
        <v>3</v>
      </c>
      <c r="P115">
        <v>2</v>
      </c>
      <c r="Q115">
        <v>0</v>
      </c>
      <c r="R115">
        <v>7</v>
      </c>
      <c r="S115">
        <v>2</v>
      </c>
    </row>
    <row r="116" spans="1:19" x14ac:dyDescent="0.25">
      <c r="A116">
        <v>62</v>
      </c>
      <c r="B116">
        <f t="shared" si="5"/>
        <v>65</v>
      </c>
      <c r="C116">
        <v>0</v>
      </c>
      <c r="D116">
        <v>3</v>
      </c>
      <c r="E116">
        <v>130</v>
      </c>
      <c r="F116">
        <f t="shared" si="6"/>
        <v>130</v>
      </c>
      <c r="G116">
        <v>263</v>
      </c>
      <c r="H116">
        <f t="shared" si="7"/>
        <v>275</v>
      </c>
      <c r="I116">
        <v>0</v>
      </c>
      <c r="J116">
        <v>0</v>
      </c>
      <c r="K116">
        <v>97</v>
      </c>
      <c r="L116">
        <f t="shared" si="8"/>
        <v>100</v>
      </c>
      <c r="M116">
        <v>0</v>
      </c>
      <c r="N116">
        <v>1.2</v>
      </c>
      <c r="O116">
        <f t="shared" si="9"/>
        <v>1.5</v>
      </c>
      <c r="P116">
        <v>2</v>
      </c>
      <c r="Q116">
        <v>1</v>
      </c>
      <c r="R116">
        <v>7</v>
      </c>
      <c r="S116">
        <v>2</v>
      </c>
    </row>
    <row r="117" spans="1:19" x14ac:dyDescent="0.25">
      <c r="A117">
        <v>41</v>
      </c>
      <c r="B117">
        <f t="shared" si="5"/>
        <v>45</v>
      </c>
      <c r="C117">
        <v>1</v>
      </c>
      <c r="D117">
        <v>2</v>
      </c>
      <c r="E117">
        <v>135</v>
      </c>
      <c r="F117">
        <f t="shared" si="6"/>
        <v>140</v>
      </c>
      <c r="G117">
        <v>203</v>
      </c>
      <c r="H117">
        <f t="shared" si="7"/>
        <v>225</v>
      </c>
      <c r="I117">
        <v>0</v>
      </c>
      <c r="J117">
        <v>0</v>
      </c>
      <c r="K117">
        <v>132</v>
      </c>
      <c r="L117">
        <f t="shared" si="8"/>
        <v>140</v>
      </c>
      <c r="M117">
        <v>0</v>
      </c>
      <c r="N117">
        <v>0</v>
      </c>
      <c r="O117">
        <f t="shared" si="9"/>
        <v>0</v>
      </c>
      <c r="P117">
        <v>2</v>
      </c>
      <c r="Q117">
        <v>0</v>
      </c>
      <c r="R117">
        <v>6</v>
      </c>
      <c r="S117">
        <v>0</v>
      </c>
    </row>
    <row r="118" spans="1:19" x14ac:dyDescent="0.25">
      <c r="A118">
        <v>58</v>
      </c>
      <c r="B118">
        <f t="shared" si="5"/>
        <v>60</v>
      </c>
      <c r="C118">
        <v>1</v>
      </c>
      <c r="D118">
        <v>3</v>
      </c>
      <c r="E118">
        <v>140</v>
      </c>
      <c r="F118">
        <f t="shared" si="6"/>
        <v>140</v>
      </c>
      <c r="G118">
        <v>211</v>
      </c>
      <c r="H118">
        <f t="shared" si="7"/>
        <v>225</v>
      </c>
      <c r="I118">
        <v>1</v>
      </c>
      <c r="J118">
        <v>2</v>
      </c>
      <c r="K118">
        <v>165</v>
      </c>
      <c r="L118">
        <f t="shared" si="8"/>
        <v>170</v>
      </c>
      <c r="M118">
        <v>0</v>
      </c>
      <c r="N118">
        <v>0</v>
      </c>
      <c r="O118">
        <f t="shared" si="9"/>
        <v>0</v>
      </c>
      <c r="P118">
        <v>1</v>
      </c>
      <c r="Q118">
        <v>0</v>
      </c>
      <c r="R118">
        <v>3</v>
      </c>
      <c r="S118">
        <v>0</v>
      </c>
    </row>
    <row r="119" spans="1:19" x14ac:dyDescent="0.25">
      <c r="A119">
        <v>35</v>
      </c>
      <c r="B119">
        <f t="shared" si="5"/>
        <v>40</v>
      </c>
      <c r="C119">
        <v>0</v>
      </c>
      <c r="D119">
        <v>4</v>
      </c>
      <c r="E119">
        <v>138</v>
      </c>
      <c r="F119">
        <f t="shared" si="6"/>
        <v>140</v>
      </c>
      <c r="G119">
        <v>183</v>
      </c>
      <c r="H119">
        <f t="shared" si="7"/>
        <v>200</v>
      </c>
      <c r="I119">
        <v>0</v>
      </c>
      <c r="J119">
        <v>0</v>
      </c>
      <c r="K119">
        <v>182</v>
      </c>
      <c r="L119">
        <f t="shared" si="8"/>
        <v>190</v>
      </c>
      <c r="M119">
        <v>0</v>
      </c>
      <c r="N119">
        <v>1.4</v>
      </c>
      <c r="O119">
        <f t="shared" si="9"/>
        <v>1.5</v>
      </c>
      <c r="P119">
        <v>1</v>
      </c>
      <c r="Q119">
        <v>0</v>
      </c>
      <c r="R119">
        <v>3</v>
      </c>
      <c r="S119">
        <v>0</v>
      </c>
    </row>
    <row r="120" spans="1:19" x14ac:dyDescent="0.25">
      <c r="A120">
        <v>63</v>
      </c>
      <c r="B120">
        <f t="shared" si="5"/>
        <v>65</v>
      </c>
      <c r="C120">
        <v>1</v>
      </c>
      <c r="D120">
        <v>4</v>
      </c>
      <c r="E120">
        <v>130</v>
      </c>
      <c r="F120">
        <f t="shared" si="6"/>
        <v>130</v>
      </c>
      <c r="G120">
        <v>330</v>
      </c>
      <c r="H120">
        <f t="shared" si="7"/>
        <v>375</v>
      </c>
      <c r="I120">
        <v>1</v>
      </c>
      <c r="J120">
        <v>2</v>
      </c>
      <c r="K120">
        <v>132</v>
      </c>
      <c r="L120">
        <f t="shared" si="8"/>
        <v>140</v>
      </c>
      <c r="M120">
        <v>1</v>
      </c>
      <c r="N120">
        <v>1.8</v>
      </c>
      <c r="O120">
        <f t="shared" si="9"/>
        <v>2</v>
      </c>
      <c r="P120">
        <v>1</v>
      </c>
      <c r="Q120">
        <v>3</v>
      </c>
      <c r="R120">
        <v>7</v>
      </c>
      <c r="S120">
        <v>3</v>
      </c>
    </row>
    <row r="121" spans="1:19" x14ac:dyDescent="0.25">
      <c r="A121">
        <v>65</v>
      </c>
      <c r="B121">
        <f t="shared" si="5"/>
        <v>65</v>
      </c>
      <c r="C121">
        <v>1</v>
      </c>
      <c r="D121">
        <v>4</v>
      </c>
      <c r="E121">
        <v>135</v>
      </c>
      <c r="F121">
        <f t="shared" si="6"/>
        <v>140</v>
      </c>
      <c r="G121">
        <v>254</v>
      </c>
      <c r="H121">
        <f t="shared" si="7"/>
        <v>275</v>
      </c>
      <c r="I121">
        <v>0</v>
      </c>
      <c r="J121">
        <v>2</v>
      </c>
      <c r="K121">
        <v>127</v>
      </c>
      <c r="L121">
        <f t="shared" si="8"/>
        <v>130</v>
      </c>
      <c r="M121">
        <v>0</v>
      </c>
      <c r="N121">
        <v>2.8</v>
      </c>
      <c r="O121">
        <f t="shared" si="9"/>
        <v>3</v>
      </c>
      <c r="P121">
        <v>2</v>
      </c>
      <c r="Q121">
        <v>1</v>
      </c>
      <c r="R121">
        <v>7</v>
      </c>
      <c r="S121">
        <v>2</v>
      </c>
    </row>
    <row r="122" spans="1:19" x14ac:dyDescent="0.25">
      <c r="A122">
        <v>48</v>
      </c>
      <c r="B122">
        <f t="shared" si="5"/>
        <v>50</v>
      </c>
      <c r="C122">
        <v>1</v>
      </c>
      <c r="D122">
        <v>4</v>
      </c>
      <c r="E122">
        <v>130</v>
      </c>
      <c r="F122">
        <f t="shared" si="6"/>
        <v>130</v>
      </c>
      <c r="G122">
        <v>256</v>
      </c>
      <c r="H122">
        <f t="shared" si="7"/>
        <v>275</v>
      </c>
      <c r="I122">
        <v>1</v>
      </c>
      <c r="J122">
        <v>2</v>
      </c>
      <c r="K122">
        <v>150</v>
      </c>
      <c r="L122">
        <f t="shared" si="8"/>
        <v>150</v>
      </c>
      <c r="M122">
        <v>1</v>
      </c>
      <c r="N122">
        <v>0</v>
      </c>
      <c r="O122">
        <f t="shared" si="9"/>
        <v>0</v>
      </c>
      <c r="P122">
        <v>1</v>
      </c>
      <c r="Q122">
        <v>2</v>
      </c>
      <c r="R122">
        <v>7</v>
      </c>
      <c r="S122">
        <v>3</v>
      </c>
    </row>
    <row r="123" spans="1:19" x14ac:dyDescent="0.25">
      <c r="A123">
        <v>63</v>
      </c>
      <c r="B123">
        <f t="shared" si="5"/>
        <v>65</v>
      </c>
      <c r="C123">
        <v>0</v>
      </c>
      <c r="D123">
        <v>4</v>
      </c>
      <c r="E123">
        <v>150</v>
      </c>
      <c r="F123">
        <f t="shared" si="6"/>
        <v>150</v>
      </c>
      <c r="G123">
        <v>407</v>
      </c>
      <c r="H123">
        <f t="shared" si="7"/>
        <v>600</v>
      </c>
      <c r="I123">
        <v>0</v>
      </c>
      <c r="J123">
        <v>2</v>
      </c>
      <c r="K123">
        <v>154</v>
      </c>
      <c r="L123">
        <f t="shared" si="8"/>
        <v>160</v>
      </c>
      <c r="M123">
        <v>0</v>
      </c>
      <c r="N123">
        <v>4</v>
      </c>
      <c r="O123">
        <f t="shared" si="9"/>
        <v>7</v>
      </c>
      <c r="P123">
        <v>2</v>
      </c>
      <c r="Q123">
        <v>3</v>
      </c>
      <c r="R123">
        <v>7</v>
      </c>
      <c r="S123">
        <v>4</v>
      </c>
    </row>
    <row r="124" spans="1:19" x14ac:dyDescent="0.25">
      <c r="A124">
        <v>51</v>
      </c>
      <c r="B124">
        <f t="shared" si="5"/>
        <v>55</v>
      </c>
      <c r="C124">
        <v>1</v>
      </c>
      <c r="D124">
        <v>3</v>
      </c>
      <c r="E124">
        <v>100</v>
      </c>
      <c r="F124">
        <f t="shared" si="6"/>
        <v>100</v>
      </c>
      <c r="G124">
        <v>222</v>
      </c>
      <c r="H124">
        <f t="shared" si="7"/>
        <v>225</v>
      </c>
      <c r="I124">
        <v>0</v>
      </c>
      <c r="J124">
        <v>0</v>
      </c>
      <c r="K124">
        <v>143</v>
      </c>
      <c r="L124">
        <f t="shared" si="8"/>
        <v>150</v>
      </c>
      <c r="M124">
        <v>1</v>
      </c>
      <c r="N124">
        <v>1.2</v>
      </c>
      <c r="O124">
        <f t="shared" si="9"/>
        <v>1.5</v>
      </c>
      <c r="P124">
        <v>2</v>
      </c>
      <c r="Q124">
        <v>0</v>
      </c>
      <c r="R124">
        <v>3</v>
      </c>
      <c r="S124">
        <v>0</v>
      </c>
    </row>
    <row r="125" spans="1:19" x14ac:dyDescent="0.25">
      <c r="A125">
        <v>55</v>
      </c>
      <c r="B125">
        <f t="shared" si="5"/>
        <v>55</v>
      </c>
      <c r="C125">
        <v>1</v>
      </c>
      <c r="D125">
        <v>4</v>
      </c>
      <c r="E125">
        <v>140</v>
      </c>
      <c r="F125">
        <f t="shared" si="6"/>
        <v>140</v>
      </c>
      <c r="G125">
        <v>217</v>
      </c>
      <c r="H125">
        <f t="shared" si="7"/>
        <v>225</v>
      </c>
      <c r="I125">
        <v>0</v>
      </c>
      <c r="J125">
        <v>0</v>
      </c>
      <c r="K125">
        <v>111</v>
      </c>
      <c r="L125">
        <f t="shared" si="8"/>
        <v>120</v>
      </c>
      <c r="M125">
        <v>1</v>
      </c>
      <c r="N125">
        <v>5.6</v>
      </c>
      <c r="O125">
        <f t="shared" si="9"/>
        <v>7</v>
      </c>
      <c r="P125">
        <v>3</v>
      </c>
      <c r="Q125">
        <v>0</v>
      </c>
      <c r="R125">
        <v>7</v>
      </c>
      <c r="S125">
        <v>3</v>
      </c>
    </row>
    <row r="126" spans="1:19" x14ac:dyDescent="0.25">
      <c r="A126">
        <v>65</v>
      </c>
      <c r="B126">
        <f t="shared" si="5"/>
        <v>65</v>
      </c>
      <c r="C126">
        <v>1</v>
      </c>
      <c r="D126">
        <v>1</v>
      </c>
      <c r="E126">
        <v>138</v>
      </c>
      <c r="F126">
        <f t="shared" si="6"/>
        <v>140</v>
      </c>
      <c r="G126">
        <v>282</v>
      </c>
      <c r="H126">
        <f t="shared" si="7"/>
        <v>300</v>
      </c>
      <c r="I126">
        <v>1</v>
      </c>
      <c r="J126">
        <v>2</v>
      </c>
      <c r="K126">
        <v>174</v>
      </c>
      <c r="L126">
        <f t="shared" si="8"/>
        <v>180</v>
      </c>
      <c r="M126">
        <v>0</v>
      </c>
      <c r="N126">
        <v>1.4</v>
      </c>
      <c r="O126">
        <f t="shared" si="9"/>
        <v>1.5</v>
      </c>
      <c r="P126">
        <v>2</v>
      </c>
      <c r="Q126">
        <v>1</v>
      </c>
      <c r="R126">
        <v>3</v>
      </c>
      <c r="S126">
        <v>1</v>
      </c>
    </row>
    <row r="127" spans="1:19" x14ac:dyDescent="0.25">
      <c r="A127">
        <v>45</v>
      </c>
      <c r="B127">
        <f t="shared" si="5"/>
        <v>45</v>
      </c>
      <c r="C127">
        <v>0</v>
      </c>
      <c r="D127">
        <v>2</v>
      </c>
      <c r="E127">
        <v>130</v>
      </c>
      <c r="F127">
        <f t="shared" si="6"/>
        <v>130</v>
      </c>
      <c r="G127">
        <v>234</v>
      </c>
      <c r="H127">
        <f t="shared" si="7"/>
        <v>250</v>
      </c>
      <c r="I127">
        <v>0</v>
      </c>
      <c r="J127">
        <v>2</v>
      </c>
      <c r="K127">
        <v>175</v>
      </c>
      <c r="L127">
        <f t="shared" si="8"/>
        <v>180</v>
      </c>
      <c r="M127">
        <v>0</v>
      </c>
      <c r="N127">
        <v>0.6</v>
      </c>
      <c r="O127">
        <f t="shared" si="9"/>
        <v>1</v>
      </c>
      <c r="P127">
        <v>2</v>
      </c>
      <c r="Q127">
        <v>0</v>
      </c>
      <c r="R127">
        <v>3</v>
      </c>
      <c r="S127">
        <v>0</v>
      </c>
    </row>
    <row r="128" spans="1:19" x14ac:dyDescent="0.25">
      <c r="A128">
        <v>56</v>
      </c>
      <c r="B128">
        <f t="shared" si="5"/>
        <v>60</v>
      </c>
      <c r="C128">
        <v>0</v>
      </c>
      <c r="D128">
        <v>4</v>
      </c>
      <c r="E128">
        <v>200</v>
      </c>
      <c r="F128">
        <f t="shared" si="6"/>
        <v>200</v>
      </c>
      <c r="G128">
        <v>288</v>
      </c>
      <c r="H128">
        <f t="shared" si="7"/>
        <v>300</v>
      </c>
      <c r="I128">
        <v>1</v>
      </c>
      <c r="J128">
        <v>2</v>
      </c>
      <c r="K128">
        <v>133</v>
      </c>
      <c r="L128">
        <f t="shared" si="8"/>
        <v>140</v>
      </c>
      <c r="M128">
        <v>1</v>
      </c>
      <c r="N128">
        <v>4</v>
      </c>
      <c r="O128">
        <f t="shared" si="9"/>
        <v>7</v>
      </c>
      <c r="P128">
        <v>3</v>
      </c>
      <c r="Q128">
        <v>2</v>
      </c>
      <c r="R128">
        <v>7</v>
      </c>
      <c r="S128">
        <v>3</v>
      </c>
    </row>
    <row r="129" spans="1:19" x14ac:dyDescent="0.25">
      <c r="A129">
        <v>54</v>
      </c>
      <c r="B129">
        <f t="shared" si="5"/>
        <v>55</v>
      </c>
      <c r="C129">
        <v>1</v>
      </c>
      <c r="D129">
        <v>4</v>
      </c>
      <c r="E129">
        <v>110</v>
      </c>
      <c r="F129">
        <f t="shared" si="6"/>
        <v>110</v>
      </c>
      <c r="G129">
        <v>239</v>
      </c>
      <c r="H129">
        <f t="shared" si="7"/>
        <v>250</v>
      </c>
      <c r="I129">
        <v>0</v>
      </c>
      <c r="J129">
        <v>0</v>
      </c>
      <c r="K129">
        <v>126</v>
      </c>
      <c r="L129">
        <f t="shared" si="8"/>
        <v>130</v>
      </c>
      <c r="M129">
        <v>1</v>
      </c>
      <c r="N129">
        <v>2.8</v>
      </c>
      <c r="O129">
        <f t="shared" si="9"/>
        <v>3</v>
      </c>
      <c r="P129">
        <v>2</v>
      </c>
      <c r="Q129">
        <v>1</v>
      </c>
      <c r="R129">
        <v>7</v>
      </c>
      <c r="S129">
        <v>3</v>
      </c>
    </row>
    <row r="130" spans="1:19" x14ac:dyDescent="0.25">
      <c r="A130">
        <v>44</v>
      </c>
      <c r="B130">
        <f t="shared" si="5"/>
        <v>45</v>
      </c>
      <c r="C130">
        <v>1</v>
      </c>
      <c r="D130">
        <v>2</v>
      </c>
      <c r="E130">
        <v>120</v>
      </c>
      <c r="F130">
        <f t="shared" si="6"/>
        <v>120</v>
      </c>
      <c r="G130">
        <v>220</v>
      </c>
      <c r="H130">
        <f t="shared" si="7"/>
        <v>225</v>
      </c>
      <c r="I130">
        <v>0</v>
      </c>
      <c r="J130">
        <v>0</v>
      </c>
      <c r="K130">
        <v>170</v>
      </c>
      <c r="L130">
        <f t="shared" si="8"/>
        <v>170</v>
      </c>
      <c r="M130">
        <v>0</v>
      </c>
      <c r="N130">
        <v>0</v>
      </c>
      <c r="O130">
        <f t="shared" si="9"/>
        <v>0</v>
      </c>
      <c r="P130">
        <v>1</v>
      </c>
      <c r="Q130">
        <v>0</v>
      </c>
      <c r="R130">
        <v>3</v>
      </c>
      <c r="S130">
        <v>0</v>
      </c>
    </row>
    <row r="131" spans="1:19" x14ac:dyDescent="0.25">
      <c r="A131">
        <v>62</v>
      </c>
      <c r="B131">
        <f t="shared" ref="B131:B194" si="10">IF(A131&lt;=40,40,IF(A131&lt;=45,45,IF(A131&lt;=50,50,IF(A131&lt;=55,55,IF(A131&lt;=60,60,IF(A131&lt;=65,65,IF(A131&lt;=70,70,IF(A131&lt;=75,75,IF(A131&lt;=80,80,0)))))))))</f>
        <v>65</v>
      </c>
      <c r="C131">
        <v>0</v>
      </c>
      <c r="D131">
        <v>4</v>
      </c>
      <c r="E131">
        <v>124</v>
      </c>
      <c r="F131">
        <f t="shared" ref="F131:F194" si="11">IF(E131&lt;=100,100,IF(E131&lt;=110,110,IF(E131&lt;=120,120,IF(E131&lt;=130,130,IF(E131&lt;=140,140,IF(E131&lt;=150,150,IF(E131&lt;=160,160,IF(E131&lt;=170,170,IF(E131&lt;=180,180,IF(E131&lt;=190,190,IF(E131&lt;=200,200,0)))))))))))</f>
        <v>130</v>
      </c>
      <c r="G131">
        <v>209</v>
      </c>
      <c r="H131">
        <f t="shared" ref="H131:H194" si="12">IF(G131&lt;=125,125,IF(G131&lt;=150,150,IF(G131&lt;=175,175,IF(G131&lt;=200,200,IF(G131&lt;=225,225,IF(G131&lt;=250,250,IF(G131&lt;=275,275,IF(G131&lt;=300,300,IF(G131&lt;=375,375,IF(G131&lt;=400,400,IF(G131&lt;=600,600,0)))))))))))</f>
        <v>225</v>
      </c>
      <c r="I131">
        <v>0</v>
      </c>
      <c r="J131">
        <v>0</v>
      </c>
      <c r="K131">
        <v>163</v>
      </c>
      <c r="L131">
        <f t="shared" ref="L131:L194" si="13">IF(K131&lt;=80,80,IF(K131&lt;=90,90,IF(K131&lt;=100,100,IF(K131&lt;=110,110,IF(K131&lt;=120,120,IF(K131&lt;=130,130,IF(K131&lt;=140,140,IF(K131&lt;=150,150,IF(K131&lt;=160,160,IF(K131&lt;=170,170,IF(K131&lt;=180,180,IF(K131&lt;=190,190,IF(K131&lt;=200,200,IF(K131&lt;210,210,0))))))))))))))</f>
        <v>170</v>
      </c>
      <c r="M131">
        <v>0</v>
      </c>
      <c r="N131">
        <v>0</v>
      </c>
      <c r="O131">
        <f t="shared" ref="O131:O194" si="14">IF(N131&lt;=0,0,IF(N131&lt;=0.5,0.5,IF(N131&lt;=1,1,IF(N131&lt;=1.5,1.5,IF(N131&lt;=2,2,IF(N131&lt;=2.5,2.5,IF(N131&lt;=3,3,IF(N131&lt;=3.5,3.5,IF(N131&lt;=7,7,0)))))))))</f>
        <v>0</v>
      </c>
      <c r="P131">
        <v>1</v>
      </c>
      <c r="Q131">
        <v>0</v>
      </c>
      <c r="R131">
        <v>3</v>
      </c>
      <c r="S131">
        <v>0</v>
      </c>
    </row>
    <row r="132" spans="1:19" x14ac:dyDescent="0.25">
      <c r="A132">
        <v>54</v>
      </c>
      <c r="B132">
        <f t="shared" si="10"/>
        <v>55</v>
      </c>
      <c r="C132">
        <v>1</v>
      </c>
      <c r="D132">
        <v>3</v>
      </c>
      <c r="E132">
        <v>120</v>
      </c>
      <c r="F132">
        <f t="shared" si="11"/>
        <v>120</v>
      </c>
      <c r="G132">
        <v>258</v>
      </c>
      <c r="H132">
        <f t="shared" si="12"/>
        <v>275</v>
      </c>
      <c r="I132">
        <v>0</v>
      </c>
      <c r="J132">
        <v>2</v>
      </c>
      <c r="K132">
        <v>147</v>
      </c>
      <c r="L132">
        <f t="shared" si="13"/>
        <v>150</v>
      </c>
      <c r="M132">
        <v>0</v>
      </c>
      <c r="N132">
        <v>0.4</v>
      </c>
      <c r="O132">
        <f t="shared" si="14"/>
        <v>0.5</v>
      </c>
      <c r="P132">
        <v>2</v>
      </c>
      <c r="Q132">
        <v>0</v>
      </c>
      <c r="R132">
        <v>7</v>
      </c>
      <c r="S132">
        <v>0</v>
      </c>
    </row>
    <row r="133" spans="1:19" x14ac:dyDescent="0.25">
      <c r="A133">
        <v>51</v>
      </c>
      <c r="B133">
        <f t="shared" si="10"/>
        <v>55</v>
      </c>
      <c r="C133">
        <v>1</v>
      </c>
      <c r="D133">
        <v>3</v>
      </c>
      <c r="E133">
        <v>94</v>
      </c>
      <c r="F133">
        <f t="shared" si="11"/>
        <v>100</v>
      </c>
      <c r="G133">
        <v>227</v>
      </c>
      <c r="H133">
        <f t="shared" si="12"/>
        <v>250</v>
      </c>
      <c r="I133">
        <v>0</v>
      </c>
      <c r="J133">
        <v>0</v>
      </c>
      <c r="K133">
        <v>154</v>
      </c>
      <c r="L133">
        <f t="shared" si="13"/>
        <v>160</v>
      </c>
      <c r="M133">
        <v>1</v>
      </c>
      <c r="N133">
        <v>0</v>
      </c>
      <c r="O133">
        <f t="shared" si="14"/>
        <v>0</v>
      </c>
      <c r="P133">
        <v>1</v>
      </c>
      <c r="Q133">
        <v>1</v>
      </c>
      <c r="R133">
        <v>7</v>
      </c>
      <c r="S133">
        <v>0</v>
      </c>
    </row>
    <row r="134" spans="1:19" x14ac:dyDescent="0.25">
      <c r="A134">
        <v>29</v>
      </c>
      <c r="B134">
        <f t="shared" si="10"/>
        <v>40</v>
      </c>
      <c r="C134">
        <v>1</v>
      </c>
      <c r="D134">
        <v>2</v>
      </c>
      <c r="E134">
        <v>130</v>
      </c>
      <c r="F134">
        <f t="shared" si="11"/>
        <v>130</v>
      </c>
      <c r="G134">
        <v>204</v>
      </c>
      <c r="H134">
        <f t="shared" si="12"/>
        <v>225</v>
      </c>
      <c r="I134">
        <v>0</v>
      </c>
      <c r="J134">
        <v>2</v>
      </c>
      <c r="K134">
        <v>202</v>
      </c>
      <c r="L134">
        <f t="shared" si="13"/>
        <v>210</v>
      </c>
      <c r="M134">
        <v>0</v>
      </c>
      <c r="N134">
        <v>0</v>
      </c>
      <c r="O134">
        <f t="shared" si="14"/>
        <v>0</v>
      </c>
      <c r="P134">
        <v>1</v>
      </c>
      <c r="Q134">
        <v>0</v>
      </c>
      <c r="R134">
        <v>3</v>
      </c>
      <c r="S134">
        <v>0</v>
      </c>
    </row>
    <row r="135" spans="1:19" x14ac:dyDescent="0.25">
      <c r="A135">
        <v>51</v>
      </c>
      <c r="B135">
        <f t="shared" si="10"/>
        <v>55</v>
      </c>
      <c r="C135">
        <v>1</v>
      </c>
      <c r="D135">
        <v>4</v>
      </c>
      <c r="E135">
        <v>140</v>
      </c>
      <c r="F135">
        <f t="shared" si="11"/>
        <v>140</v>
      </c>
      <c r="G135">
        <v>261</v>
      </c>
      <c r="H135">
        <f t="shared" si="12"/>
        <v>275</v>
      </c>
      <c r="I135">
        <v>0</v>
      </c>
      <c r="J135">
        <v>2</v>
      </c>
      <c r="K135">
        <v>186</v>
      </c>
      <c r="L135">
        <f t="shared" si="13"/>
        <v>190</v>
      </c>
      <c r="M135">
        <v>1</v>
      </c>
      <c r="N135">
        <v>0</v>
      </c>
      <c r="O135">
        <f t="shared" si="14"/>
        <v>0</v>
      </c>
      <c r="P135">
        <v>1</v>
      </c>
      <c r="Q135">
        <v>0</v>
      </c>
      <c r="R135">
        <v>3</v>
      </c>
      <c r="S135">
        <v>0</v>
      </c>
    </row>
    <row r="136" spans="1:19" x14ac:dyDescent="0.25">
      <c r="A136">
        <v>43</v>
      </c>
      <c r="B136">
        <f t="shared" si="10"/>
        <v>45</v>
      </c>
      <c r="C136">
        <v>0</v>
      </c>
      <c r="D136">
        <v>3</v>
      </c>
      <c r="E136">
        <v>122</v>
      </c>
      <c r="F136">
        <f t="shared" si="11"/>
        <v>130</v>
      </c>
      <c r="G136">
        <v>213</v>
      </c>
      <c r="H136">
        <f t="shared" si="12"/>
        <v>225</v>
      </c>
      <c r="I136">
        <v>0</v>
      </c>
      <c r="J136">
        <v>0</v>
      </c>
      <c r="K136">
        <v>165</v>
      </c>
      <c r="L136">
        <f t="shared" si="13"/>
        <v>170</v>
      </c>
      <c r="M136">
        <v>0</v>
      </c>
      <c r="N136">
        <v>0.2</v>
      </c>
      <c r="O136">
        <f t="shared" si="14"/>
        <v>0.5</v>
      </c>
      <c r="P136">
        <v>2</v>
      </c>
      <c r="Q136">
        <v>0</v>
      </c>
      <c r="R136">
        <v>3</v>
      </c>
      <c r="S136">
        <v>0</v>
      </c>
    </row>
    <row r="137" spans="1:19" x14ac:dyDescent="0.25">
      <c r="A137">
        <v>55</v>
      </c>
      <c r="B137">
        <f t="shared" si="10"/>
        <v>55</v>
      </c>
      <c r="C137">
        <v>0</v>
      </c>
      <c r="D137">
        <v>2</v>
      </c>
      <c r="E137">
        <v>135</v>
      </c>
      <c r="F137">
        <f t="shared" si="11"/>
        <v>140</v>
      </c>
      <c r="G137">
        <v>250</v>
      </c>
      <c r="H137">
        <f t="shared" si="12"/>
        <v>250</v>
      </c>
      <c r="I137">
        <v>0</v>
      </c>
      <c r="J137">
        <v>2</v>
      </c>
      <c r="K137">
        <v>161</v>
      </c>
      <c r="L137">
        <f t="shared" si="13"/>
        <v>170</v>
      </c>
      <c r="M137">
        <v>0</v>
      </c>
      <c r="N137">
        <v>1.4</v>
      </c>
      <c r="O137">
        <f t="shared" si="14"/>
        <v>1.5</v>
      </c>
      <c r="P137">
        <v>2</v>
      </c>
      <c r="Q137">
        <v>0</v>
      </c>
      <c r="R137">
        <v>3</v>
      </c>
      <c r="S137">
        <v>0</v>
      </c>
    </row>
    <row r="138" spans="1:19" x14ac:dyDescent="0.25">
      <c r="A138">
        <v>70</v>
      </c>
      <c r="B138">
        <f t="shared" si="10"/>
        <v>70</v>
      </c>
      <c r="C138">
        <v>1</v>
      </c>
      <c r="D138">
        <v>4</v>
      </c>
      <c r="E138">
        <v>145</v>
      </c>
      <c r="F138">
        <f t="shared" si="11"/>
        <v>150</v>
      </c>
      <c r="G138">
        <v>174</v>
      </c>
      <c r="H138">
        <f t="shared" si="12"/>
        <v>175</v>
      </c>
      <c r="I138">
        <v>0</v>
      </c>
      <c r="J138">
        <v>0</v>
      </c>
      <c r="K138">
        <v>125</v>
      </c>
      <c r="L138">
        <f t="shared" si="13"/>
        <v>130</v>
      </c>
      <c r="M138">
        <v>1</v>
      </c>
      <c r="N138">
        <v>2.6</v>
      </c>
      <c r="O138">
        <f t="shared" si="14"/>
        <v>3</v>
      </c>
      <c r="P138">
        <v>3</v>
      </c>
      <c r="Q138">
        <v>0</v>
      </c>
      <c r="R138">
        <v>7</v>
      </c>
      <c r="S138">
        <v>4</v>
      </c>
    </row>
    <row r="139" spans="1:19" x14ac:dyDescent="0.25">
      <c r="A139">
        <v>62</v>
      </c>
      <c r="B139">
        <f t="shared" si="10"/>
        <v>65</v>
      </c>
      <c r="C139">
        <v>1</v>
      </c>
      <c r="D139">
        <v>2</v>
      </c>
      <c r="E139">
        <v>120</v>
      </c>
      <c r="F139">
        <f t="shared" si="11"/>
        <v>120</v>
      </c>
      <c r="G139">
        <v>281</v>
      </c>
      <c r="H139">
        <f t="shared" si="12"/>
        <v>300</v>
      </c>
      <c r="I139">
        <v>0</v>
      </c>
      <c r="J139">
        <v>2</v>
      </c>
      <c r="K139">
        <v>103</v>
      </c>
      <c r="L139">
        <f t="shared" si="13"/>
        <v>110</v>
      </c>
      <c r="M139">
        <v>0</v>
      </c>
      <c r="N139">
        <v>1.4</v>
      </c>
      <c r="O139">
        <f t="shared" si="14"/>
        <v>1.5</v>
      </c>
      <c r="P139">
        <v>2</v>
      </c>
      <c r="Q139">
        <v>1</v>
      </c>
      <c r="R139">
        <v>7</v>
      </c>
      <c r="S139">
        <v>3</v>
      </c>
    </row>
    <row r="140" spans="1:19" x14ac:dyDescent="0.25">
      <c r="A140">
        <v>35</v>
      </c>
      <c r="B140">
        <f t="shared" si="10"/>
        <v>40</v>
      </c>
      <c r="C140">
        <v>1</v>
      </c>
      <c r="D140">
        <v>4</v>
      </c>
      <c r="E140">
        <v>120</v>
      </c>
      <c r="F140">
        <f t="shared" si="11"/>
        <v>120</v>
      </c>
      <c r="G140">
        <v>198</v>
      </c>
      <c r="H140">
        <f t="shared" si="12"/>
        <v>200</v>
      </c>
      <c r="I140">
        <v>0</v>
      </c>
      <c r="J140">
        <v>0</v>
      </c>
      <c r="K140">
        <v>130</v>
      </c>
      <c r="L140">
        <f t="shared" si="13"/>
        <v>130</v>
      </c>
      <c r="M140">
        <v>1</v>
      </c>
      <c r="N140">
        <v>1.6</v>
      </c>
      <c r="O140">
        <f t="shared" si="14"/>
        <v>2</v>
      </c>
      <c r="P140">
        <v>2</v>
      </c>
      <c r="Q140">
        <v>0</v>
      </c>
      <c r="R140">
        <v>7</v>
      </c>
      <c r="S140">
        <v>1</v>
      </c>
    </row>
    <row r="141" spans="1:19" x14ac:dyDescent="0.25">
      <c r="A141">
        <v>51</v>
      </c>
      <c r="B141">
        <f t="shared" si="10"/>
        <v>55</v>
      </c>
      <c r="C141">
        <v>1</v>
      </c>
      <c r="D141">
        <v>3</v>
      </c>
      <c r="E141">
        <v>125</v>
      </c>
      <c r="F141">
        <f t="shared" si="11"/>
        <v>130</v>
      </c>
      <c r="G141">
        <v>245</v>
      </c>
      <c r="H141">
        <f t="shared" si="12"/>
        <v>250</v>
      </c>
      <c r="I141">
        <v>1</v>
      </c>
      <c r="J141">
        <v>2</v>
      </c>
      <c r="K141">
        <v>166</v>
      </c>
      <c r="L141">
        <f t="shared" si="13"/>
        <v>170</v>
      </c>
      <c r="M141">
        <v>0</v>
      </c>
      <c r="N141">
        <v>2.4</v>
      </c>
      <c r="O141">
        <f t="shared" si="14"/>
        <v>2.5</v>
      </c>
      <c r="P141">
        <v>2</v>
      </c>
      <c r="Q141">
        <v>0</v>
      </c>
      <c r="R141">
        <v>3</v>
      </c>
      <c r="S141">
        <v>0</v>
      </c>
    </row>
    <row r="142" spans="1:19" x14ac:dyDescent="0.25">
      <c r="A142">
        <v>59</v>
      </c>
      <c r="B142">
        <f t="shared" si="10"/>
        <v>60</v>
      </c>
      <c r="C142">
        <v>1</v>
      </c>
      <c r="D142">
        <v>2</v>
      </c>
      <c r="E142">
        <v>140</v>
      </c>
      <c r="F142">
        <f t="shared" si="11"/>
        <v>140</v>
      </c>
      <c r="G142">
        <v>221</v>
      </c>
      <c r="H142">
        <f t="shared" si="12"/>
        <v>225</v>
      </c>
      <c r="I142">
        <v>0</v>
      </c>
      <c r="J142">
        <v>0</v>
      </c>
      <c r="K142">
        <v>164</v>
      </c>
      <c r="L142">
        <f t="shared" si="13"/>
        <v>170</v>
      </c>
      <c r="M142">
        <v>1</v>
      </c>
      <c r="N142">
        <v>0</v>
      </c>
      <c r="O142">
        <f t="shared" si="14"/>
        <v>0</v>
      </c>
      <c r="P142">
        <v>1</v>
      </c>
      <c r="Q142">
        <v>0</v>
      </c>
      <c r="R142">
        <v>3</v>
      </c>
      <c r="S142">
        <v>0</v>
      </c>
    </row>
    <row r="143" spans="1:19" x14ac:dyDescent="0.25">
      <c r="A143">
        <v>59</v>
      </c>
      <c r="B143">
        <f t="shared" si="10"/>
        <v>60</v>
      </c>
      <c r="C143">
        <v>1</v>
      </c>
      <c r="D143">
        <v>1</v>
      </c>
      <c r="E143">
        <v>170</v>
      </c>
      <c r="F143">
        <f t="shared" si="11"/>
        <v>170</v>
      </c>
      <c r="G143">
        <v>288</v>
      </c>
      <c r="H143">
        <f t="shared" si="12"/>
        <v>300</v>
      </c>
      <c r="I143">
        <v>0</v>
      </c>
      <c r="J143">
        <v>2</v>
      </c>
      <c r="K143">
        <v>159</v>
      </c>
      <c r="L143">
        <f t="shared" si="13"/>
        <v>160</v>
      </c>
      <c r="M143">
        <v>0</v>
      </c>
      <c r="N143">
        <v>0.2</v>
      </c>
      <c r="O143">
        <f t="shared" si="14"/>
        <v>0.5</v>
      </c>
      <c r="P143">
        <v>2</v>
      </c>
      <c r="Q143">
        <v>0</v>
      </c>
      <c r="R143">
        <v>7</v>
      </c>
      <c r="S143">
        <v>1</v>
      </c>
    </row>
    <row r="144" spans="1:19" x14ac:dyDescent="0.25">
      <c r="A144">
        <v>52</v>
      </c>
      <c r="B144">
        <f t="shared" si="10"/>
        <v>55</v>
      </c>
      <c r="C144">
        <v>1</v>
      </c>
      <c r="D144">
        <v>2</v>
      </c>
      <c r="E144">
        <v>128</v>
      </c>
      <c r="F144">
        <f t="shared" si="11"/>
        <v>130</v>
      </c>
      <c r="G144">
        <v>205</v>
      </c>
      <c r="H144">
        <f t="shared" si="12"/>
        <v>225</v>
      </c>
      <c r="I144">
        <v>1</v>
      </c>
      <c r="J144">
        <v>0</v>
      </c>
      <c r="K144">
        <v>184</v>
      </c>
      <c r="L144">
        <f t="shared" si="13"/>
        <v>190</v>
      </c>
      <c r="M144">
        <v>0</v>
      </c>
      <c r="N144">
        <v>0</v>
      </c>
      <c r="O144">
        <f t="shared" si="14"/>
        <v>0</v>
      </c>
      <c r="P144">
        <v>1</v>
      </c>
      <c r="Q144">
        <v>0</v>
      </c>
      <c r="R144">
        <v>3</v>
      </c>
      <c r="S144">
        <v>0</v>
      </c>
    </row>
    <row r="145" spans="1:19" x14ac:dyDescent="0.25">
      <c r="A145">
        <v>64</v>
      </c>
      <c r="B145">
        <f t="shared" si="10"/>
        <v>65</v>
      </c>
      <c r="C145">
        <v>1</v>
      </c>
      <c r="D145">
        <v>3</v>
      </c>
      <c r="E145">
        <v>125</v>
      </c>
      <c r="F145">
        <f t="shared" si="11"/>
        <v>130</v>
      </c>
      <c r="G145">
        <v>309</v>
      </c>
      <c r="H145">
        <f t="shared" si="12"/>
        <v>375</v>
      </c>
      <c r="I145">
        <v>0</v>
      </c>
      <c r="J145">
        <v>0</v>
      </c>
      <c r="K145">
        <v>131</v>
      </c>
      <c r="L145">
        <f t="shared" si="13"/>
        <v>140</v>
      </c>
      <c r="M145">
        <v>1</v>
      </c>
      <c r="N145">
        <v>1.8</v>
      </c>
      <c r="O145">
        <f t="shared" si="14"/>
        <v>2</v>
      </c>
      <c r="P145">
        <v>2</v>
      </c>
      <c r="Q145">
        <v>0</v>
      </c>
      <c r="R145">
        <v>7</v>
      </c>
      <c r="S145">
        <v>1</v>
      </c>
    </row>
    <row r="146" spans="1:19" x14ac:dyDescent="0.25">
      <c r="A146">
        <v>58</v>
      </c>
      <c r="B146">
        <f t="shared" si="10"/>
        <v>60</v>
      </c>
      <c r="C146">
        <v>1</v>
      </c>
      <c r="D146">
        <v>3</v>
      </c>
      <c r="E146">
        <v>105</v>
      </c>
      <c r="F146">
        <f t="shared" si="11"/>
        <v>110</v>
      </c>
      <c r="G146">
        <v>240</v>
      </c>
      <c r="H146">
        <f t="shared" si="12"/>
        <v>250</v>
      </c>
      <c r="I146">
        <v>0</v>
      </c>
      <c r="J146">
        <v>2</v>
      </c>
      <c r="K146">
        <v>154</v>
      </c>
      <c r="L146">
        <f t="shared" si="13"/>
        <v>160</v>
      </c>
      <c r="M146">
        <v>1</v>
      </c>
      <c r="N146">
        <v>0.6</v>
      </c>
      <c r="O146">
        <f t="shared" si="14"/>
        <v>1</v>
      </c>
      <c r="P146">
        <v>2</v>
      </c>
      <c r="Q146">
        <v>0</v>
      </c>
      <c r="R146">
        <v>7</v>
      </c>
      <c r="S146">
        <v>0</v>
      </c>
    </row>
    <row r="147" spans="1:19" x14ac:dyDescent="0.25">
      <c r="A147">
        <v>47</v>
      </c>
      <c r="B147">
        <f t="shared" si="10"/>
        <v>50</v>
      </c>
      <c r="C147">
        <v>1</v>
      </c>
      <c r="D147">
        <v>3</v>
      </c>
      <c r="E147">
        <v>108</v>
      </c>
      <c r="F147">
        <f t="shared" si="11"/>
        <v>110</v>
      </c>
      <c r="G147">
        <v>243</v>
      </c>
      <c r="H147">
        <f t="shared" si="12"/>
        <v>250</v>
      </c>
      <c r="I147">
        <v>0</v>
      </c>
      <c r="J147">
        <v>0</v>
      </c>
      <c r="K147">
        <v>152</v>
      </c>
      <c r="L147">
        <f t="shared" si="13"/>
        <v>160</v>
      </c>
      <c r="M147">
        <v>0</v>
      </c>
      <c r="N147">
        <v>0</v>
      </c>
      <c r="O147">
        <f t="shared" si="14"/>
        <v>0</v>
      </c>
      <c r="P147">
        <v>1</v>
      </c>
      <c r="Q147">
        <v>0</v>
      </c>
      <c r="R147">
        <v>3</v>
      </c>
      <c r="S147">
        <v>1</v>
      </c>
    </row>
    <row r="148" spans="1:19" x14ac:dyDescent="0.25">
      <c r="A148">
        <v>57</v>
      </c>
      <c r="B148">
        <f t="shared" si="10"/>
        <v>60</v>
      </c>
      <c r="C148">
        <v>1</v>
      </c>
      <c r="D148">
        <v>4</v>
      </c>
      <c r="E148">
        <v>165</v>
      </c>
      <c r="F148">
        <f t="shared" si="11"/>
        <v>170</v>
      </c>
      <c r="G148">
        <v>289</v>
      </c>
      <c r="H148">
        <f t="shared" si="12"/>
        <v>300</v>
      </c>
      <c r="I148">
        <v>1</v>
      </c>
      <c r="J148">
        <v>2</v>
      </c>
      <c r="K148">
        <v>124</v>
      </c>
      <c r="L148">
        <f t="shared" si="13"/>
        <v>130</v>
      </c>
      <c r="M148">
        <v>0</v>
      </c>
      <c r="N148">
        <v>1</v>
      </c>
      <c r="O148">
        <f t="shared" si="14"/>
        <v>1</v>
      </c>
      <c r="P148">
        <v>2</v>
      </c>
      <c r="Q148">
        <v>3</v>
      </c>
      <c r="R148">
        <v>7</v>
      </c>
      <c r="S148">
        <v>4</v>
      </c>
    </row>
    <row r="149" spans="1:19" x14ac:dyDescent="0.25">
      <c r="A149">
        <v>41</v>
      </c>
      <c r="B149">
        <f t="shared" si="10"/>
        <v>45</v>
      </c>
      <c r="C149">
        <v>1</v>
      </c>
      <c r="D149">
        <v>3</v>
      </c>
      <c r="E149">
        <v>112</v>
      </c>
      <c r="F149">
        <f t="shared" si="11"/>
        <v>120</v>
      </c>
      <c r="G149">
        <v>250</v>
      </c>
      <c r="H149">
        <f t="shared" si="12"/>
        <v>250</v>
      </c>
      <c r="I149">
        <v>0</v>
      </c>
      <c r="J149">
        <v>0</v>
      </c>
      <c r="K149">
        <v>179</v>
      </c>
      <c r="L149">
        <f t="shared" si="13"/>
        <v>180</v>
      </c>
      <c r="M149">
        <v>0</v>
      </c>
      <c r="N149">
        <v>0</v>
      </c>
      <c r="O149">
        <f t="shared" si="14"/>
        <v>0</v>
      </c>
      <c r="P149">
        <v>1</v>
      </c>
      <c r="Q149">
        <v>0</v>
      </c>
      <c r="R149">
        <v>3</v>
      </c>
      <c r="S149">
        <v>0</v>
      </c>
    </row>
    <row r="150" spans="1:19" x14ac:dyDescent="0.25">
      <c r="A150">
        <v>45</v>
      </c>
      <c r="B150">
        <f t="shared" si="10"/>
        <v>45</v>
      </c>
      <c r="C150">
        <v>1</v>
      </c>
      <c r="D150">
        <v>2</v>
      </c>
      <c r="E150">
        <v>128</v>
      </c>
      <c r="F150">
        <f t="shared" si="11"/>
        <v>130</v>
      </c>
      <c r="G150">
        <v>308</v>
      </c>
      <c r="H150">
        <f t="shared" si="12"/>
        <v>375</v>
      </c>
      <c r="I150">
        <v>0</v>
      </c>
      <c r="J150">
        <v>2</v>
      </c>
      <c r="K150">
        <v>170</v>
      </c>
      <c r="L150">
        <f t="shared" si="13"/>
        <v>170</v>
      </c>
      <c r="M150">
        <v>0</v>
      </c>
      <c r="N150">
        <v>0</v>
      </c>
      <c r="O150">
        <f t="shared" si="14"/>
        <v>0</v>
      </c>
      <c r="P150">
        <v>1</v>
      </c>
      <c r="Q150">
        <v>0</v>
      </c>
      <c r="R150">
        <v>3</v>
      </c>
      <c r="S150">
        <v>0</v>
      </c>
    </row>
    <row r="151" spans="1:19" x14ac:dyDescent="0.25">
      <c r="A151">
        <v>60</v>
      </c>
      <c r="B151">
        <f t="shared" si="10"/>
        <v>60</v>
      </c>
      <c r="C151">
        <v>0</v>
      </c>
      <c r="D151">
        <v>3</v>
      </c>
      <c r="E151">
        <v>102</v>
      </c>
      <c r="F151">
        <f t="shared" si="11"/>
        <v>110</v>
      </c>
      <c r="G151">
        <v>318</v>
      </c>
      <c r="H151">
        <f t="shared" si="12"/>
        <v>375</v>
      </c>
      <c r="I151">
        <v>0</v>
      </c>
      <c r="J151">
        <v>0</v>
      </c>
      <c r="K151">
        <v>160</v>
      </c>
      <c r="L151">
        <f t="shared" si="13"/>
        <v>160</v>
      </c>
      <c r="M151">
        <v>0</v>
      </c>
      <c r="N151">
        <v>0</v>
      </c>
      <c r="O151">
        <f t="shared" si="14"/>
        <v>0</v>
      </c>
      <c r="P151">
        <v>1</v>
      </c>
      <c r="Q151">
        <v>1</v>
      </c>
      <c r="R151">
        <v>3</v>
      </c>
      <c r="S151">
        <v>0</v>
      </c>
    </row>
    <row r="152" spans="1:19" x14ac:dyDescent="0.25">
      <c r="A152">
        <v>52</v>
      </c>
      <c r="B152">
        <f t="shared" si="10"/>
        <v>55</v>
      </c>
      <c r="C152">
        <v>1</v>
      </c>
      <c r="D152">
        <v>1</v>
      </c>
      <c r="E152">
        <v>152</v>
      </c>
      <c r="F152">
        <f t="shared" si="11"/>
        <v>160</v>
      </c>
      <c r="G152">
        <v>298</v>
      </c>
      <c r="H152">
        <f t="shared" si="12"/>
        <v>300</v>
      </c>
      <c r="I152">
        <v>1</v>
      </c>
      <c r="J152">
        <v>0</v>
      </c>
      <c r="K152">
        <v>178</v>
      </c>
      <c r="L152">
        <f t="shared" si="13"/>
        <v>180</v>
      </c>
      <c r="M152">
        <v>0</v>
      </c>
      <c r="N152">
        <v>1.2</v>
      </c>
      <c r="O152">
        <f t="shared" si="14"/>
        <v>1.5</v>
      </c>
      <c r="P152">
        <v>2</v>
      </c>
      <c r="Q152">
        <v>0</v>
      </c>
      <c r="R152">
        <v>7</v>
      </c>
      <c r="S152">
        <v>0</v>
      </c>
    </row>
    <row r="153" spans="1:19" x14ac:dyDescent="0.25">
      <c r="A153">
        <v>42</v>
      </c>
      <c r="B153">
        <f t="shared" si="10"/>
        <v>45</v>
      </c>
      <c r="C153">
        <v>0</v>
      </c>
      <c r="D153">
        <v>4</v>
      </c>
      <c r="E153">
        <v>102</v>
      </c>
      <c r="F153">
        <f t="shared" si="11"/>
        <v>110</v>
      </c>
      <c r="G153">
        <v>265</v>
      </c>
      <c r="H153">
        <f t="shared" si="12"/>
        <v>275</v>
      </c>
      <c r="I153">
        <v>0</v>
      </c>
      <c r="J153">
        <v>2</v>
      </c>
      <c r="K153">
        <v>122</v>
      </c>
      <c r="L153">
        <f t="shared" si="13"/>
        <v>130</v>
      </c>
      <c r="M153">
        <v>0</v>
      </c>
      <c r="N153">
        <v>0.6</v>
      </c>
      <c r="O153">
        <f t="shared" si="14"/>
        <v>1</v>
      </c>
      <c r="P153">
        <v>2</v>
      </c>
      <c r="Q153">
        <v>0</v>
      </c>
      <c r="R153">
        <v>3</v>
      </c>
      <c r="S153">
        <v>0</v>
      </c>
    </row>
    <row r="154" spans="1:19" x14ac:dyDescent="0.25">
      <c r="A154">
        <v>67</v>
      </c>
      <c r="B154">
        <f t="shared" si="10"/>
        <v>70</v>
      </c>
      <c r="C154">
        <v>0</v>
      </c>
      <c r="D154">
        <v>3</v>
      </c>
      <c r="E154">
        <v>115</v>
      </c>
      <c r="F154">
        <f t="shared" si="11"/>
        <v>120</v>
      </c>
      <c r="G154">
        <v>564</v>
      </c>
      <c r="H154">
        <f t="shared" si="12"/>
        <v>600</v>
      </c>
      <c r="I154">
        <v>0</v>
      </c>
      <c r="J154">
        <v>2</v>
      </c>
      <c r="K154">
        <v>160</v>
      </c>
      <c r="L154">
        <f t="shared" si="13"/>
        <v>160</v>
      </c>
      <c r="M154">
        <v>0</v>
      </c>
      <c r="N154">
        <v>1.6</v>
      </c>
      <c r="O154">
        <f t="shared" si="14"/>
        <v>2</v>
      </c>
      <c r="P154">
        <v>2</v>
      </c>
      <c r="Q154">
        <v>0</v>
      </c>
      <c r="R154">
        <v>7</v>
      </c>
      <c r="S154">
        <v>0</v>
      </c>
    </row>
    <row r="155" spans="1:19" x14ac:dyDescent="0.25">
      <c r="A155">
        <v>55</v>
      </c>
      <c r="B155">
        <f t="shared" si="10"/>
        <v>55</v>
      </c>
      <c r="C155">
        <v>1</v>
      </c>
      <c r="D155">
        <v>4</v>
      </c>
      <c r="E155">
        <v>160</v>
      </c>
      <c r="F155">
        <f t="shared" si="11"/>
        <v>160</v>
      </c>
      <c r="G155">
        <v>289</v>
      </c>
      <c r="H155">
        <f t="shared" si="12"/>
        <v>300</v>
      </c>
      <c r="I155">
        <v>0</v>
      </c>
      <c r="J155">
        <v>2</v>
      </c>
      <c r="K155">
        <v>145</v>
      </c>
      <c r="L155">
        <f t="shared" si="13"/>
        <v>150</v>
      </c>
      <c r="M155">
        <v>1</v>
      </c>
      <c r="N155">
        <v>0.8</v>
      </c>
      <c r="O155">
        <f t="shared" si="14"/>
        <v>1</v>
      </c>
      <c r="P155">
        <v>2</v>
      </c>
      <c r="Q155">
        <v>1</v>
      </c>
      <c r="R155">
        <v>7</v>
      </c>
      <c r="S155">
        <v>4</v>
      </c>
    </row>
    <row r="156" spans="1:19" x14ac:dyDescent="0.25">
      <c r="A156">
        <v>64</v>
      </c>
      <c r="B156">
        <f t="shared" si="10"/>
        <v>65</v>
      </c>
      <c r="C156">
        <v>1</v>
      </c>
      <c r="D156">
        <v>4</v>
      </c>
      <c r="E156">
        <v>120</v>
      </c>
      <c r="F156">
        <f t="shared" si="11"/>
        <v>120</v>
      </c>
      <c r="G156">
        <v>246</v>
      </c>
      <c r="H156">
        <f t="shared" si="12"/>
        <v>250</v>
      </c>
      <c r="I156">
        <v>0</v>
      </c>
      <c r="J156">
        <v>2</v>
      </c>
      <c r="K156">
        <v>96</v>
      </c>
      <c r="L156">
        <f t="shared" si="13"/>
        <v>100</v>
      </c>
      <c r="M156">
        <v>1</v>
      </c>
      <c r="N156">
        <v>2.2000000000000002</v>
      </c>
      <c r="O156">
        <f t="shared" si="14"/>
        <v>2.5</v>
      </c>
      <c r="P156">
        <v>3</v>
      </c>
      <c r="Q156">
        <v>1</v>
      </c>
      <c r="R156">
        <v>3</v>
      </c>
      <c r="S156">
        <v>3</v>
      </c>
    </row>
    <row r="157" spans="1:19" x14ac:dyDescent="0.25">
      <c r="A157">
        <v>70</v>
      </c>
      <c r="B157">
        <f t="shared" si="10"/>
        <v>70</v>
      </c>
      <c r="C157">
        <v>1</v>
      </c>
      <c r="D157">
        <v>4</v>
      </c>
      <c r="E157">
        <v>130</v>
      </c>
      <c r="F157">
        <f t="shared" si="11"/>
        <v>130</v>
      </c>
      <c r="G157">
        <v>322</v>
      </c>
      <c r="H157">
        <f t="shared" si="12"/>
        <v>375</v>
      </c>
      <c r="I157">
        <v>0</v>
      </c>
      <c r="J157">
        <v>2</v>
      </c>
      <c r="K157">
        <v>109</v>
      </c>
      <c r="L157">
        <f t="shared" si="13"/>
        <v>110</v>
      </c>
      <c r="M157">
        <v>0</v>
      </c>
      <c r="N157">
        <v>2.4</v>
      </c>
      <c r="O157">
        <f t="shared" si="14"/>
        <v>2.5</v>
      </c>
      <c r="P157">
        <v>2</v>
      </c>
      <c r="Q157">
        <v>3</v>
      </c>
      <c r="R157">
        <v>3</v>
      </c>
      <c r="S157">
        <v>1</v>
      </c>
    </row>
    <row r="158" spans="1:19" x14ac:dyDescent="0.25">
      <c r="A158">
        <v>51</v>
      </c>
      <c r="B158">
        <f t="shared" si="10"/>
        <v>55</v>
      </c>
      <c r="C158">
        <v>1</v>
      </c>
      <c r="D158">
        <v>4</v>
      </c>
      <c r="E158">
        <v>140</v>
      </c>
      <c r="F158">
        <f t="shared" si="11"/>
        <v>140</v>
      </c>
      <c r="G158">
        <v>299</v>
      </c>
      <c r="H158">
        <f t="shared" si="12"/>
        <v>300</v>
      </c>
      <c r="I158">
        <v>0</v>
      </c>
      <c r="J158">
        <v>0</v>
      </c>
      <c r="K158">
        <v>173</v>
      </c>
      <c r="L158">
        <f t="shared" si="13"/>
        <v>180</v>
      </c>
      <c r="M158">
        <v>1</v>
      </c>
      <c r="N158">
        <v>1.6</v>
      </c>
      <c r="O158">
        <f t="shared" si="14"/>
        <v>2</v>
      </c>
      <c r="P158">
        <v>1</v>
      </c>
      <c r="Q158">
        <v>0</v>
      </c>
      <c r="R158">
        <v>7</v>
      </c>
      <c r="S158">
        <v>1</v>
      </c>
    </row>
    <row r="159" spans="1:19" x14ac:dyDescent="0.25">
      <c r="A159">
        <v>58</v>
      </c>
      <c r="B159">
        <f t="shared" si="10"/>
        <v>60</v>
      </c>
      <c r="C159">
        <v>1</v>
      </c>
      <c r="D159">
        <v>4</v>
      </c>
      <c r="E159">
        <v>125</v>
      </c>
      <c r="F159">
        <f t="shared" si="11"/>
        <v>130</v>
      </c>
      <c r="G159">
        <v>300</v>
      </c>
      <c r="H159">
        <f t="shared" si="12"/>
        <v>300</v>
      </c>
      <c r="I159">
        <v>0</v>
      </c>
      <c r="J159">
        <v>2</v>
      </c>
      <c r="K159">
        <v>171</v>
      </c>
      <c r="L159">
        <f t="shared" si="13"/>
        <v>180</v>
      </c>
      <c r="M159">
        <v>0</v>
      </c>
      <c r="N159">
        <v>0</v>
      </c>
      <c r="O159">
        <f t="shared" si="14"/>
        <v>0</v>
      </c>
      <c r="P159">
        <v>1</v>
      </c>
      <c r="Q159">
        <v>2</v>
      </c>
      <c r="R159">
        <v>7</v>
      </c>
      <c r="S159">
        <v>1</v>
      </c>
    </row>
    <row r="160" spans="1:19" x14ac:dyDescent="0.25">
      <c r="A160">
        <v>60</v>
      </c>
      <c r="B160">
        <f t="shared" si="10"/>
        <v>60</v>
      </c>
      <c r="C160">
        <v>1</v>
      </c>
      <c r="D160">
        <v>4</v>
      </c>
      <c r="E160">
        <v>140</v>
      </c>
      <c r="F160">
        <f t="shared" si="11"/>
        <v>140</v>
      </c>
      <c r="G160">
        <v>293</v>
      </c>
      <c r="H160">
        <f t="shared" si="12"/>
        <v>300</v>
      </c>
      <c r="I160">
        <v>0</v>
      </c>
      <c r="J160">
        <v>2</v>
      </c>
      <c r="K160">
        <v>170</v>
      </c>
      <c r="L160">
        <f t="shared" si="13"/>
        <v>170</v>
      </c>
      <c r="M160">
        <v>0</v>
      </c>
      <c r="N160">
        <v>1.2</v>
      </c>
      <c r="O160">
        <f t="shared" si="14"/>
        <v>1.5</v>
      </c>
      <c r="P160">
        <v>2</v>
      </c>
      <c r="Q160">
        <v>2</v>
      </c>
      <c r="R160">
        <v>7</v>
      </c>
      <c r="S160">
        <v>2</v>
      </c>
    </row>
    <row r="161" spans="1:19" x14ac:dyDescent="0.25">
      <c r="A161">
        <v>68</v>
      </c>
      <c r="B161">
        <f t="shared" si="10"/>
        <v>70</v>
      </c>
      <c r="C161">
        <v>1</v>
      </c>
      <c r="D161">
        <v>3</v>
      </c>
      <c r="E161">
        <v>118</v>
      </c>
      <c r="F161">
        <f t="shared" si="11"/>
        <v>120</v>
      </c>
      <c r="G161">
        <v>277</v>
      </c>
      <c r="H161">
        <f t="shared" si="12"/>
        <v>300</v>
      </c>
      <c r="I161">
        <v>0</v>
      </c>
      <c r="J161">
        <v>0</v>
      </c>
      <c r="K161">
        <v>151</v>
      </c>
      <c r="L161">
        <f t="shared" si="13"/>
        <v>160</v>
      </c>
      <c r="M161">
        <v>0</v>
      </c>
      <c r="N161">
        <v>1</v>
      </c>
      <c r="O161">
        <f t="shared" si="14"/>
        <v>1</v>
      </c>
      <c r="P161">
        <v>1</v>
      </c>
      <c r="Q161">
        <v>1</v>
      </c>
      <c r="R161">
        <v>7</v>
      </c>
      <c r="S161">
        <v>0</v>
      </c>
    </row>
    <row r="162" spans="1:19" x14ac:dyDescent="0.25">
      <c r="A162">
        <v>46</v>
      </c>
      <c r="B162">
        <f t="shared" si="10"/>
        <v>50</v>
      </c>
      <c r="C162">
        <v>1</v>
      </c>
      <c r="D162">
        <v>2</v>
      </c>
      <c r="E162">
        <v>101</v>
      </c>
      <c r="F162">
        <f t="shared" si="11"/>
        <v>110</v>
      </c>
      <c r="G162">
        <v>197</v>
      </c>
      <c r="H162">
        <f t="shared" si="12"/>
        <v>200</v>
      </c>
      <c r="I162">
        <v>1</v>
      </c>
      <c r="J162">
        <v>0</v>
      </c>
      <c r="K162">
        <v>156</v>
      </c>
      <c r="L162">
        <f t="shared" si="13"/>
        <v>160</v>
      </c>
      <c r="M162">
        <v>0</v>
      </c>
      <c r="N162">
        <v>0</v>
      </c>
      <c r="O162">
        <f t="shared" si="14"/>
        <v>0</v>
      </c>
      <c r="P162">
        <v>1</v>
      </c>
      <c r="Q162">
        <v>0</v>
      </c>
      <c r="R162">
        <v>7</v>
      </c>
      <c r="S162">
        <v>0</v>
      </c>
    </row>
    <row r="163" spans="1:19" x14ac:dyDescent="0.25">
      <c r="A163">
        <v>77</v>
      </c>
      <c r="B163">
        <f t="shared" si="10"/>
        <v>80</v>
      </c>
      <c r="C163">
        <v>1</v>
      </c>
      <c r="D163">
        <v>4</v>
      </c>
      <c r="E163">
        <v>125</v>
      </c>
      <c r="F163">
        <f t="shared" si="11"/>
        <v>130</v>
      </c>
      <c r="G163">
        <v>304</v>
      </c>
      <c r="H163">
        <f t="shared" si="12"/>
        <v>375</v>
      </c>
      <c r="I163">
        <v>0</v>
      </c>
      <c r="J163">
        <v>2</v>
      </c>
      <c r="K163">
        <v>162</v>
      </c>
      <c r="L163">
        <f t="shared" si="13"/>
        <v>170</v>
      </c>
      <c r="M163">
        <v>1</v>
      </c>
      <c r="N163">
        <v>0</v>
      </c>
      <c r="O163">
        <f t="shared" si="14"/>
        <v>0</v>
      </c>
      <c r="P163">
        <v>1</v>
      </c>
      <c r="Q163">
        <v>3</v>
      </c>
      <c r="R163">
        <v>3</v>
      </c>
      <c r="S163">
        <v>4</v>
      </c>
    </row>
    <row r="164" spans="1:19" x14ac:dyDescent="0.25">
      <c r="A164">
        <v>54</v>
      </c>
      <c r="B164">
        <f t="shared" si="10"/>
        <v>55</v>
      </c>
      <c r="C164">
        <v>0</v>
      </c>
      <c r="D164">
        <v>3</v>
      </c>
      <c r="E164">
        <v>110</v>
      </c>
      <c r="F164">
        <f t="shared" si="11"/>
        <v>110</v>
      </c>
      <c r="G164">
        <v>214</v>
      </c>
      <c r="H164">
        <f t="shared" si="12"/>
        <v>225</v>
      </c>
      <c r="I164">
        <v>0</v>
      </c>
      <c r="J164">
        <v>0</v>
      </c>
      <c r="K164">
        <v>158</v>
      </c>
      <c r="L164">
        <f t="shared" si="13"/>
        <v>160</v>
      </c>
      <c r="M164">
        <v>0</v>
      </c>
      <c r="N164">
        <v>1.6</v>
      </c>
      <c r="O164">
        <f t="shared" si="14"/>
        <v>2</v>
      </c>
      <c r="P164">
        <v>2</v>
      </c>
      <c r="Q164">
        <v>0</v>
      </c>
      <c r="R164">
        <v>3</v>
      </c>
      <c r="S164">
        <v>0</v>
      </c>
    </row>
    <row r="165" spans="1:19" x14ac:dyDescent="0.25">
      <c r="A165">
        <v>58</v>
      </c>
      <c r="B165">
        <f t="shared" si="10"/>
        <v>60</v>
      </c>
      <c r="C165">
        <v>0</v>
      </c>
      <c r="D165">
        <v>4</v>
      </c>
      <c r="E165">
        <v>100</v>
      </c>
      <c r="F165">
        <f t="shared" si="11"/>
        <v>100</v>
      </c>
      <c r="G165">
        <v>248</v>
      </c>
      <c r="H165">
        <f t="shared" si="12"/>
        <v>250</v>
      </c>
      <c r="I165">
        <v>0</v>
      </c>
      <c r="J165">
        <v>2</v>
      </c>
      <c r="K165">
        <v>122</v>
      </c>
      <c r="L165">
        <f t="shared" si="13"/>
        <v>130</v>
      </c>
      <c r="M165">
        <v>0</v>
      </c>
      <c r="N165">
        <v>1</v>
      </c>
      <c r="O165">
        <f t="shared" si="14"/>
        <v>1</v>
      </c>
      <c r="P165">
        <v>2</v>
      </c>
      <c r="Q165">
        <v>0</v>
      </c>
      <c r="R165">
        <v>3</v>
      </c>
      <c r="S165">
        <v>0</v>
      </c>
    </row>
    <row r="166" spans="1:19" x14ac:dyDescent="0.25">
      <c r="A166">
        <v>48</v>
      </c>
      <c r="B166">
        <f t="shared" si="10"/>
        <v>50</v>
      </c>
      <c r="C166">
        <v>1</v>
      </c>
      <c r="D166">
        <v>3</v>
      </c>
      <c r="E166">
        <v>124</v>
      </c>
      <c r="F166">
        <f t="shared" si="11"/>
        <v>130</v>
      </c>
      <c r="G166">
        <v>255</v>
      </c>
      <c r="H166">
        <f t="shared" si="12"/>
        <v>275</v>
      </c>
      <c r="I166">
        <v>1</v>
      </c>
      <c r="J166">
        <v>0</v>
      </c>
      <c r="K166">
        <v>175</v>
      </c>
      <c r="L166">
        <f t="shared" si="13"/>
        <v>180</v>
      </c>
      <c r="M166">
        <v>0</v>
      </c>
      <c r="N166">
        <v>0</v>
      </c>
      <c r="O166">
        <f t="shared" si="14"/>
        <v>0</v>
      </c>
      <c r="P166">
        <v>1</v>
      </c>
      <c r="Q166">
        <v>2</v>
      </c>
      <c r="R166">
        <v>3</v>
      </c>
      <c r="S166">
        <v>0</v>
      </c>
    </row>
    <row r="167" spans="1:19" x14ac:dyDescent="0.25">
      <c r="A167">
        <v>57</v>
      </c>
      <c r="B167">
        <f t="shared" si="10"/>
        <v>60</v>
      </c>
      <c r="C167">
        <v>1</v>
      </c>
      <c r="D167">
        <v>4</v>
      </c>
      <c r="E167">
        <v>132</v>
      </c>
      <c r="F167">
        <f t="shared" si="11"/>
        <v>140</v>
      </c>
      <c r="G167">
        <v>207</v>
      </c>
      <c r="H167">
        <f t="shared" si="12"/>
        <v>225</v>
      </c>
      <c r="I167">
        <v>0</v>
      </c>
      <c r="J167">
        <v>0</v>
      </c>
      <c r="K167">
        <v>168</v>
      </c>
      <c r="L167">
        <f t="shared" si="13"/>
        <v>170</v>
      </c>
      <c r="M167">
        <v>1</v>
      </c>
      <c r="N167">
        <v>0</v>
      </c>
      <c r="O167">
        <f t="shared" si="14"/>
        <v>0</v>
      </c>
      <c r="P167">
        <v>1</v>
      </c>
      <c r="Q167">
        <v>0</v>
      </c>
      <c r="R167">
        <v>7</v>
      </c>
      <c r="S167">
        <v>0</v>
      </c>
    </row>
    <row r="168" spans="1:19" x14ac:dyDescent="0.25">
      <c r="A168">
        <v>52</v>
      </c>
      <c r="B168">
        <f t="shared" si="10"/>
        <v>55</v>
      </c>
      <c r="C168">
        <v>1</v>
      </c>
      <c r="D168">
        <v>3</v>
      </c>
      <c r="E168">
        <v>138</v>
      </c>
      <c r="F168">
        <f t="shared" si="11"/>
        <v>140</v>
      </c>
      <c r="G168">
        <v>223</v>
      </c>
      <c r="H168">
        <f t="shared" si="12"/>
        <v>225</v>
      </c>
      <c r="I168">
        <v>0</v>
      </c>
      <c r="J168">
        <v>0</v>
      </c>
      <c r="K168">
        <v>169</v>
      </c>
      <c r="L168">
        <f t="shared" si="13"/>
        <v>170</v>
      </c>
      <c r="M168">
        <v>0</v>
      </c>
      <c r="N168">
        <v>0</v>
      </c>
      <c r="O168">
        <f t="shared" si="14"/>
        <v>0</v>
      </c>
      <c r="P168">
        <v>1</v>
      </c>
      <c r="Q168" t="s">
        <v>0</v>
      </c>
      <c r="R168">
        <v>3</v>
      </c>
      <c r="S168">
        <v>0</v>
      </c>
    </row>
    <row r="169" spans="1:19" x14ac:dyDescent="0.25">
      <c r="A169">
        <v>54</v>
      </c>
      <c r="B169">
        <f t="shared" si="10"/>
        <v>55</v>
      </c>
      <c r="C169">
        <v>0</v>
      </c>
      <c r="D169">
        <v>2</v>
      </c>
      <c r="E169">
        <v>132</v>
      </c>
      <c r="F169">
        <f t="shared" si="11"/>
        <v>140</v>
      </c>
      <c r="G169">
        <v>288</v>
      </c>
      <c r="H169">
        <f t="shared" si="12"/>
        <v>300</v>
      </c>
      <c r="I169">
        <v>1</v>
      </c>
      <c r="J169">
        <v>2</v>
      </c>
      <c r="K169">
        <v>159</v>
      </c>
      <c r="L169">
        <f t="shared" si="13"/>
        <v>160</v>
      </c>
      <c r="M169">
        <v>1</v>
      </c>
      <c r="N169">
        <v>0</v>
      </c>
      <c r="O169">
        <f t="shared" si="14"/>
        <v>0</v>
      </c>
      <c r="P169">
        <v>1</v>
      </c>
      <c r="Q169">
        <v>1</v>
      </c>
      <c r="R169">
        <v>3</v>
      </c>
      <c r="S169">
        <v>0</v>
      </c>
    </row>
    <row r="170" spans="1:19" x14ac:dyDescent="0.25">
      <c r="A170">
        <v>35</v>
      </c>
      <c r="B170">
        <f t="shared" si="10"/>
        <v>40</v>
      </c>
      <c r="C170">
        <v>1</v>
      </c>
      <c r="D170">
        <v>4</v>
      </c>
      <c r="E170">
        <v>126</v>
      </c>
      <c r="F170">
        <f t="shared" si="11"/>
        <v>130</v>
      </c>
      <c r="G170">
        <v>282</v>
      </c>
      <c r="H170">
        <f t="shared" si="12"/>
        <v>300</v>
      </c>
      <c r="I170">
        <v>0</v>
      </c>
      <c r="J170">
        <v>2</v>
      </c>
      <c r="K170">
        <v>156</v>
      </c>
      <c r="L170">
        <f t="shared" si="13"/>
        <v>160</v>
      </c>
      <c r="M170">
        <v>1</v>
      </c>
      <c r="N170">
        <v>0</v>
      </c>
      <c r="O170">
        <f t="shared" si="14"/>
        <v>0</v>
      </c>
      <c r="P170">
        <v>1</v>
      </c>
      <c r="Q170">
        <v>0</v>
      </c>
      <c r="R170">
        <v>7</v>
      </c>
      <c r="S170">
        <v>1</v>
      </c>
    </row>
    <row r="171" spans="1:19" x14ac:dyDescent="0.25">
      <c r="A171">
        <v>45</v>
      </c>
      <c r="B171">
        <f t="shared" si="10"/>
        <v>45</v>
      </c>
      <c r="C171">
        <v>0</v>
      </c>
      <c r="D171">
        <v>2</v>
      </c>
      <c r="E171">
        <v>112</v>
      </c>
      <c r="F171">
        <f t="shared" si="11"/>
        <v>120</v>
      </c>
      <c r="G171">
        <v>160</v>
      </c>
      <c r="H171">
        <f t="shared" si="12"/>
        <v>175</v>
      </c>
      <c r="I171">
        <v>0</v>
      </c>
      <c r="J171">
        <v>0</v>
      </c>
      <c r="K171">
        <v>138</v>
      </c>
      <c r="L171">
        <f t="shared" si="13"/>
        <v>140</v>
      </c>
      <c r="M171">
        <v>0</v>
      </c>
      <c r="N171">
        <v>0</v>
      </c>
      <c r="O171">
        <f t="shared" si="14"/>
        <v>0</v>
      </c>
      <c r="P171">
        <v>2</v>
      </c>
      <c r="Q171">
        <v>0</v>
      </c>
      <c r="R171">
        <v>3</v>
      </c>
      <c r="S171">
        <v>0</v>
      </c>
    </row>
    <row r="172" spans="1:19" x14ac:dyDescent="0.25">
      <c r="A172">
        <v>70</v>
      </c>
      <c r="B172">
        <f t="shared" si="10"/>
        <v>70</v>
      </c>
      <c r="C172">
        <v>1</v>
      </c>
      <c r="D172">
        <v>3</v>
      </c>
      <c r="E172">
        <v>160</v>
      </c>
      <c r="F172">
        <f t="shared" si="11"/>
        <v>160</v>
      </c>
      <c r="G172">
        <v>269</v>
      </c>
      <c r="H172">
        <f t="shared" si="12"/>
        <v>275</v>
      </c>
      <c r="I172">
        <v>0</v>
      </c>
      <c r="J172">
        <v>0</v>
      </c>
      <c r="K172">
        <v>112</v>
      </c>
      <c r="L172">
        <f t="shared" si="13"/>
        <v>120</v>
      </c>
      <c r="M172">
        <v>1</v>
      </c>
      <c r="N172">
        <v>2.9</v>
      </c>
      <c r="O172">
        <f t="shared" si="14"/>
        <v>3</v>
      </c>
      <c r="P172">
        <v>2</v>
      </c>
      <c r="Q172">
        <v>1</v>
      </c>
      <c r="R172">
        <v>7</v>
      </c>
      <c r="S172">
        <v>3</v>
      </c>
    </row>
    <row r="173" spans="1:19" x14ac:dyDescent="0.25">
      <c r="A173">
        <v>53</v>
      </c>
      <c r="B173">
        <f t="shared" si="10"/>
        <v>55</v>
      </c>
      <c r="C173">
        <v>1</v>
      </c>
      <c r="D173">
        <v>4</v>
      </c>
      <c r="E173">
        <v>142</v>
      </c>
      <c r="F173">
        <f t="shared" si="11"/>
        <v>150</v>
      </c>
      <c r="G173">
        <v>226</v>
      </c>
      <c r="H173">
        <f t="shared" si="12"/>
        <v>250</v>
      </c>
      <c r="I173">
        <v>0</v>
      </c>
      <c r="J173">
        <v>2</v>
      </c>
      <c r="K173">
        <v>111</v>
      </c>
      <c r="L173">
        <f t="shared" si="13"/>
        <v>120</v>
      </c>
      <c r="M173">
        <v>1</v>
      </c>
      <c r="N173">
        <v>0</v>
      </c>
      <c r="O173">
        <f t="shared" si="14"/>
        <v>0</v>
      </c>
      <c r="P173">
        <v>1</v>
      </c>
      <c r="Q173">
        <v>0</v>
      </c>
      <c r="R173">
        <v>7</v>
      </c>
      <c r="S173">
        <v>0</v>
      </c>
    </row>
    <row r="174" spans="1:19" x14ac:dyDescent="0.25">
      <c r="A174">
        <v>59</v>
      </c>
      <c r="B174">
        <f t="shared" si="10"/>
        <v>60</v>
      </c>
      <c r="C174">
        <v>0</v>
      </c>
      <c r="D174">
        <v>4</v>
      </c>
      <c r="E174">
        <v>174</v>
      </c>
      <c r="F174">
        <f t="shared" si="11"/>
        <v>180</v>
      </c>
      <c r="G174">
        <v>249</v>
      </c>
      <c r="H174">
        <f t="shared" si="12"/>
        <v>250</v>
      </c>
      <c r="I174">
        <v>0</v>
      </c>
      <c r="J174">
        <v>0</v>
      </c>
      <c r="K174">
        <v>143</v>
      </c>
      <c r="L174">
        <f t="shared" si="13"/>
        <v>150</v>
      </c>
      <c r="M174">
        <v>1</v>
      </c>
      <c r="N174">
        <v>0</v>
      </c>
      <c r="O174">
        <f t="shared" si="14"/>
        <v>0</v>
      </c>
      <c r="P174">
        <v>2</v>
      </c>
      <c r="Q174">
        <v>0</v>
      </c>
      <c r="R174">
        <v>3</v>
      </c>
      <c r="S174">
        <v>1</v>
      </c>
    </row>
    <row r="175" spans="1:19" x14ac:dyDescent="0.25">
      <c r="A175">
        <v>62</v>
      </c>
      <c r="B175">
        <f t="shared" si="10"/>
        <v>65</v>
      </c>
      <c r="C175">
        <v>0</v>
      </c>
      <c r="D175">
        <v>4</v>
      </c>
      <c r="E175">
        <v>140</v>
      </c>
      <c r="F175">
        <f t="shared" si="11"/>
        <v>140</v>
      </c>
      <c r="G175">
        <v>394</v>
      </c>
      <c r="H175">
        <f t="shared" si="12"/>
        <v>400</v>
      </c>
      <c r="I175">
        <v>0</v>
      </c>
      <c r="J175">
        <v>2</v>
      </c>
      <c r="K175">
        <v>157</v>
      </c>
      <c r="L175">
        <f t="shared" si="13"/>
        <v>160</v>
      </c>
      <c r="M175">
        <v>0</v>
      </c>
      <c r="N175">
        <v>1.2</v>
      </c>
      <c r="O175">
        <f t="shared" si="14"/>
        <v>1.5</v>
      </c>
      <c r="P175">
        <v>2</v>
      </c>
      <c r="Q175">
        <v>0</v>
      </c>
      <c r="R175">
        <v>3</v>
      </c>
      <c r="S175">
        <v>0</v>
      </c>
    </row>
    <row r="176" spans="1:19" x14ac:dyDescent="0.25">
      <c r="A176">
        <v>64</v>
      </c>
      <c r="B176">
        <f t="shared" si="10"/>
        <v>65</v>
      </c>
      <c r="C176">
        <v>1</v>
      </c>
      <c r="D176">
        <v>4</v>
      </c>
      <c r="E176">
        <v>145</v>
      </c>
      <c r="F176">
        <f t="shared" si="11"/>
        <v>150</v>
      </c>
      <c r="G176">
        <v>212</v>
      </c>
      <c r="H176">
        <f t="shared" si="12"/>
        <v>225</v>
      </c>
      <c r="I176">
        <v>0</v>
      </c>
      <c r="J176">
        <v>2</v>
      </c>
      <c r="K176">
        <v>132</v>
      </c>
      <c r="L176">
        <f t="shared" si="13"/>
        <v>140</v>
      </c>
      <c r="M176">
        <v>0</v>
      </c>
      <c r="N176">
        <v>2</v>
      </c>
      <c r="O176">
        <f t="shared" si="14"/>
        <v>2</v>
      </c>
      <c r="P176">
        <v>2</v>
      </c>
      <c r="Q176">
        <v>2</v>
      </c>
      <c r="R176">
        <v>6</v>
      </c>
      <c r="S176">
        <v>4</v>
      </c>
    </row>
    <row r="177" spans="1:19" x14ac:dyDescent="0.25">
      <c r="A177">
        <v>57</v>
      </c>
      <c r="B177">
        <f t="shared" si="10"/>
        <v>60</v>
      </c>
      <c r="C177">
        <v>1</v>
      </c>
      <c r="D177">
        <v>4</v>
      </c>
      <c r="E177">
        <v>152</v>
      </c>
      <c r="F177">
        <f t="shared" si="11"/>
        <v>160</v>
      </c>
      <c r="G177">
        <v>274</v>
      </c>
      <c r="H177">
        <f t="shared" si="12"/>
        <v>275</v>
      </c>
      <c r="I177">
        <v>0</v>
      </c>
      <c r="J177">
        <v>0</v>
      </c>
      <c r="K177">
        <v>88</v>
      </c>
      <c r="L177">
        <f t="shared" si="13"/>
        <v>90</v>
      </c>
      <c r="M177">
        <v>1</v>
      </c>
      <c r="N177">
        <v>1.2</v>
      </c>
      <c r="O177">
        <f t="shared" si="14"/>
        <v>1.5</v>
      </c>
      <c r="P177">
        <v>2</v>
      </c>
      <c r="Q177">
        <v>1</v>
      </c>
      <c r="R177">
        <v>7</v>
      </c>
      <c r="S177">
        <v>1</v>
      </c>
    </row>
    <row r="178" spans="1:19" x14ac:dyDescent="0.25">
      <c r="A178">
        <v>52</v>
      </c>
      <c r="B178">
        <f t="shared" si="10"/>
        <v>55</v>
      </c>
      <c r="C178">
        <v>1</v>
      </c>
      <c r="D178">
        <v>4</v>
      </c>
      <c r="E178">
        <v>108</v>
      </c>
      <c r="F178">
        <f t="shared" si="11"/>
        <v>110</v>
      </c>
      <c r="G178">
        <v>233</v>
      </c>
      <c r="H178">
        <f t="shared" si="12"/>
        <v>250</v>
      </c>
      <c r="I178">
        <v>1</v>
      </c>
      <c r="J178">
        <v>0</v>
      </c>
      <c r="K178">
        <v>147</v>
      </c>
      <c r="L178">
        <f t="shared" si="13"/>
        <v>150</v>
      </c>
      <c r="M178">
        <v>0</v>
      </c>
      <c r="N178">
        <v>0.1</v>
      </c>
      <c r="O178">
        <f t="shared" si="14"/>
        <v>0.5</v>
      </c>
      <c r="P178">
        <v>1</v>
      </c>
      <c r="Q178">
        <v>3</v>
      </c>
      <c r="R178">
        <v>7</v>
      </c>
      <c r="S178">
        <v>0</v>
      </c>
    </row>
    <row r="179" spans="1:19" x14ac:dyDescent="0.25">
      <c r="A179">
        <v>56</v>
      </c>
      <c r="B179">
        <f t="shared" si="10"/>
        <v>60</v>
      </c>
      <c r="C179">
        <v>1</v>
      </c>
      <c r="D179">
        <v>4</v>
      </c>
      <c r="E179">
        <v>132</v>
      </c>
      <c r="F179">
        <f t="shared" si="11"/>
        <v>140</v>
      </c>
      <c r="G179">
        <v>184</v>
      </c>
      <c r="H179">
        <f t="shared" si="12"/>
        <v>200</v>
      </c>
      <c r="I179">
        <v>0</v>
      </c>
      <c r="J179">
        <v>2</v>
      </c>
      <c r="K179">
        <v>105</v>
      </c>
      <c r="L179">
        <f t="shared" si="13"/>
        <v>110</v>
      </c>
      <c r="M179">
        <v>1</v>
      </c>
      <c r="N179">
        <v>2.1</v>
      </c>
      <c r="O179">
        <f t="shared" si="14"/>
        <v>2.5</v>
      </c>
      <c r="P179">
        <v>2</v>
      </c>
      <c r="Q179">
        <v>1</v>
      </c>
      <c r="R179">
        <v>6</v>
      </c>
      <c r="S179">
        <v>1</v>
      </c>
    </row>
    <row r="180" spans="1:19" x14ac:dyDescent="0.25">
      <c r="A180">
        <v>43</v>
      </c>
      <c r="B180">
        <f t="shared" si="10"/>
        <v>45</v>
      </c>
      <c r="C180">
        <v>1</v>
      </c>
      <c r="D180">
        <v>3</v>
      </c>
      <c r="E180">
        <v>130</v>
      </c>
      <c r="F180">
        <f t="shared" si="11"/>
        <v>130</v>
      </c>
      <c r="G180">
        <v>315</v>
      </c>
      <c r="H180">
        <f t="shared" si="12"/>
        <v>375</v>
      </c>
      <c r="I180">
        <v>0</v>
      </c>
      <c r="J180">
        <v>0</v>
      </c>
      <c r="K180">
        <v>162</v>
      </c>
      <c r="L180">
        <f t="shared" si="13"/>
        <v>170</v>
      </c>
      <c r="M180">
        <v>0</v>
      </c>
      <c r="N180">
        <v>1.9</v>
      </c>
      <c r="O180">
        <f t="shared" si="14"/>
        <v>2</v>
      </c>
      <c r="P180">
        <v>1</v>
      </c>
      <c r="Q180">
        <v>1</v>
      </c>
      <c r="R180">
        <v>3</v>
      </c>
      <c r="S180">
        <v>0</v>
      </c>
    </row>
    <row r="181" spans="1:19" x14ac:dyDescent="0.25">
      <c r="A181">
        <v>53</v>
      </c>
      <c r="B181">
        <f t="shared" si="10"/>
        <v>55</v>
      </c>
      <c r="C181">
        <v>1</v>
      </c>
      <c r="D181">
        <v>3</v>
      </c>
      <c r="E181">
        <v>130</v>
      </c>
      <c r="F181">
        <f t="shared" si="11"/>
        <v>130</v>
      </c>
      <c r="G181">
        <v>246</v>
      </c>
      <c r="H181">
        <f t="shared" si="12"/>
        <v>250</v>
      </c>
      <c r="I181">
        <v>1</v>
      </c>
      <c r="J181">
        <v>2</v>
      </c>
      <c r="K181">
        <v>173</v>
      </c>
      <c r="L181">
        <f t="shared" si="13"/>
        <v>180</v>
      </c>
      <c r="M181">
        <v>0</v>
      </c>
      <c r="N181">
        <v>0</v>
      </c>
      <c r="O181">
        <f t="shared" si="14"/>
        <v>0</v>
      </c>
      <c r="P181">
        <v>1</v>
      </c>
      <c r="Q181">
        <v>3</v>
      </c>
      <c r="R181">
        <v>3</v>
      </c>
      <c r="S181">
        <v>0</v>
      </c>
    </row>
    <row r="182" spans="1:19" x14ac:dyDescent="0.25">
      <c r="A182">
        <v>48</v>
      </c>
      <c r="B182">
        <f t="shared" si="10"/>
        <v>50</v>
      </c>
      <c r="C182">
        <v>1</v>
      </c>
      <c r="D182">
        <v>4</v>
      </c>
      <c r="E182">
        <v>124</v>
      </c>
      <c r="F182">
        <f t="shared" si="11"/>
        <v>130</v>
      </c>
      <c r="G182">
        <v>274</v>
      </c>
      <c r="H182">
        <f t="shared" si="12"/>
        <v>275</v>
      </c>
      <c r="I182">
        <v>0</v>
      </c>
      <c r="J182">
        <v>2</v>
      </c>
      <c r="K182">
        <v>166</v>
      </c>
      <c r="L182">
        <f t="shared" si="13"/>
        <v>170</v>
      </c>
      <c r="M182">
        <v>0</v>
      </c>
      <c r="N182">
        <v>0.5</v>
      </c>
      <c r="O182">
        <f t="shared" si="14"/>
        <v>0.5</v>
      </c>
      <c r="P182">
        <v>2</v>
      </c>
      <c r="Q182">
        <v>0</v>
      </c>
      <c r="R182">
        <v>7</v>
      </c>
      <c r="S182">
        <v>3</v>
      </c>
    </row>
    <row r="183" spans="1:19" x14ac:dyDescent="0.25">
      <c r="A183">
        <v>56</v>
      </c>
      <c r="B183">
        <f t="shared" si="10"/>
        <v>60</v>
      </c>
      <c r="C183">
        <v>0</v>
      </c>
      <c r="D183">
        <v>4</v>
      </c>
      <c r="E183">
        <v>134</v>
      </c>
      <c r="F183">
        <f t="shared" si="11"/>
        <v>140</v>
      </c>
      <c r="G183">
        <v>409</v>
      </c>
      <c r="H183">
        <f t="shared" si="12"/>
        <v>600</v>
      </c>
      <c r="I183">
        <v>0</v>
      </c>
      <c r="J183">
        <v>2</v>
      </c>
      <c r="K183">
        <v>150</v>
      </c>
      <c r="L183">
        <f t="shared" si="13"/>
        <v>150</v>
      </c>
      <c r="M183">
        <v>1</v>
      </c>
      <c r="N183">
        <v>1.9</v>
      </c>
      <c r="O183">
        <f t="shared" si="14"/>
        <v>2</v>
      </c>
      <c r="P183">
        <v>2</v>
      </c>
      <c r="Q183">
        <v>2</v>
      </c>
      <c r="R183">
        <v>7</v>
      </c>
      <c r="S183">
        <v>2</v>
      </c>
    </row>
    <row r="184" spans="1:19" x14ac:dyDescent="0.25">
      <c r="A184">
        <v>42</v>
      </c>
      <c r="B184">
        <f t="shared" si="10"/>
        <v>45</v>
      </c>
      <c r="C184">
        <v>1</v>
      </c>
      <c r="D184">
        <v>1</v>
      </c>
      <c r="E184">
        <v>148</v>
      </c>
      <c r="F184">
        <f t="shared" si="11"/>
        <v>150</v>
      </c>
      <c r="G184">
        <v>244</v>
      </c>
      <c r="H184">
        <f t="shared" si="12"/>
        <v>250</v>
      </c>
      <c r="I184">
        <v>0</v>
      </c>
      <c r="J184">
        <v>2</v>
      </c>
      <c r="K184">
        <v>178</v>
      </c>
      <c r="L184">
        <f t="shared" si="13"/>
        <v>180</v>
      </c>
      <c r="M184">
        <v>0</v>
      </c>
      <c r="N184">
        <v>0.8</v>
      </c>
      <c r="O184">
        <f t="shared" si="14"/>
        <v>1</v>
      </c>
      <c r="P184">
        <v>1</v>
      </c>
      <c r="Q184">
        <v>2</v>
      </c>
      <c r="R184">
        <v>3</v>
      </c>
      <c r="S184">
        <v>0</v>
      </c>
    </row>
    <row r="185" spans="1:19" x14ac:dyDescent="0.25">
      <c r="A185">
        <v>59</v>
      </c>
      <c r="B185">
        <f t="shared" si="10"/>
        <v>60</v>
      </c>
      <c r="C185">
        <v>1</v>
      </c>
      <c r="D185">
        <v>1</v>
      </c>
      <c r="E185">
        <v>178</v>
      </c>
      <c r="F185">
        <f t="shared" si="11"/>
        <v>180</v>
      </c>
      <c r="G185">
        <v>270</v>
      </c>
      <c r="H185">
        <f t="shared" si="12"/>
        <v>275</v>
      </c>
      <c r="I185">
        <v>0</v>
      </c>
      <c r="J185">
        <v>2</v>
      </c>
      <c r="K185">
        <v>145</v>
      </c>
      <c r="L185">
        <f t="shared" si="13"/>
        <v>150</v>
      </c>
      <c r="M185">
        <v>0</v>
      </c>
      <c r="N185">
        <v>4.2</v>
      </c>
      <c r="O185">
        <f t="shared" si="14"/>
        <v>7</v>
      </c>
      <c r="P185">
        <v>3</v>
      </c>
      <c r="Q185">
        <v>0</v>
      </c>
      <c r="R185">
        <v>7</v>
      </c>
      <c r="S185">
        <v>0</v>
      </c>
    </row>
    <row r="186" spans="1:19" x14ac:dyDescent="0.25">
      <c r="A186">
        <v>60</v>
      </c>
      <c r="B186">
        <f t="shared" si="10"/>
        <v>60</v>
      </c>
      <c r="C186">
        <v>0</v>
      </c>
      <c r="D186">
        <v>4</v>
      </c>
      <c r="E186">
        <v>158</v>
      </c>
      <c r="F186">
        <f t="shared" si="11"/>
        <v>160</v>
      </c>
      <c r="G186">
        <v>305</v>
      </c>
      <c r="H186">
        <f t="shared" si="12"/>
        <v>375</v>
      </c>
      <c r="I186">
        <v>0</v>
      </c>
      <c r="J186">
        <v>2</v>
      </c>
      <c r="K186">
        <v>161</v>
      </c>
      <c r="L186">
        <f t="shared" si="13"/>
        <v>170</v>
      </c>
      <c r="M186">
        <v>0</v>
      </c>
      <c r="N186">
        <v>0</v>
      </c>
      <c r="O186">
        <f t="shared" si="14"/>
        <v>0</v>
      </c>
      <c r="P186">
        <v>1</v>
      </c>
      <c r="Q186">
        <v>0</v>
      </c>
      <c r="R186">
        <v>3</v>
      </c>
      <c r="S186">
        <v>1</v>
      </c>
    </row>
    <row r="187" spans="1:19" x14ac:dyDescent="0.25">
      <c r="A187">
        <v>63</v>
      </c>
      <c r="B187">
        <f t="shared" si="10"/>
        <v>65</v>
      </c>
      <c r="C187">
        <v>0</v>
      </c>
      <c r="D187">
        <v>2</v>
      </c>
      <c r="E187">
        <v>140</v>
      </c>
      <c r="F187">
        <f t="shared" si="11"/>
        <v>140</v>
      </c>
      <c r="G187">
        <v>195</v>
      </c>
      <c r="H187">
        <f t="shared" si="12"/>
        <v>200</v>
      </c>
      <c r="I187">
        <v>0</v>
      </c>
      <c r="J187">
        <v>0</v>
      </c>
      <c r="K187">
        <v>179</v>
      </c>
      <c r="L187">
        <f t="shared" si="13"/>
        <v>180</v>
      </c>
      <c r="M187">
        <v>0</v>
      </c>
      <c r="N187">
        <v>0</v>
      </c>
      <c r="O187">
        <f t="shared" si="14"/>
        <v>0</v>
      </c>
      <c r="P187">
        <v>1</v>
      </c>
      <c r="Q187">
        <v>2</v>
      </c>
      <c r="R187">
        <v>3</v>
      </c>
      <c r="S187">
        <v>0</v>
      </c>
    </row>
    <row r="188" spans="1:19" x14ac:dyDescent="0.25">
      <c r="A188">
        <v>42</v>
      </c>
      <c r="B188">
        <f t="shared" si="10"/>
        <v>45</v>
      </c>
      <c r="C188">
        <v>1</v>
      </c>
      <c r="D188">
        <v>3</v>
      </c>
      <c r="E188">
        <v>120</v>
      </c>
      <c r="F188">
        <f t="shared" si="11"/>
        <v>120</v>
      </c>
      <c r="G188">
        <v>240</v>
      </c>
      <c r="H188">
        <f t="shared" si="12"/>
        <v>250</v>
      </c>
      <c r="I188">
        <v>1</v>
      </c>
      <c r="J188">
        <v>0</v>
      </c>
      <c r="K188">
        <v>194</v>
      </c>
      <c r="L188">
        <f t="shared" si="13"/>
        <v>200</v>
      </c>
      <c r="M188">
        <v>0</v>
      </c>
      <c r="N188">
        <v>0.8</v>
      </c>
      <c r="O188">
        <f t="shared" si="14"/>
        <v>1</v>
      </c>
      <c r="P188">
        <v>3</v>
      </c>
      <c r="Q188">
        <v>0</v>
      </c>
      <c r="R188">
        <v>7</v>
      </c>
      <c r="S188">
        <v>0</v>
      </c>
    </row>
    <row r="189" spans="1:19" x14ac:dyDescent="0.25">
      <c r="A189">
        <v>66</v>
      </c>
      <c r="B189">
        <f t="shared" si="10"/>
        <v>70</v>
      </c>
      <c r="C189">
        <v>1</v>
      </c>
      <c r="D189">
        <v>2</v>
      </c>
      <c r="E189">
        <v>160</v>
      </c>
      <c r="F189">
        <f t="shared" si="11"/>
        <v>160</v>
      </c>
      <c r="G189">
        <v>246</v>
      </c>
      <c r="H189">
        <f t="shared" si="12"/>
        <v>250</v>
      </c>
      <c r="I189">
        <v>0</v>
      </c>
      <c r="J189">
        <v>0</v>
      </c>
      <c r="K189">
        <v>120</v>
      </c>
      <c r="L189">
        <f t="shared" si="13"/>
        <v>120</v>
      </c>
      <c r="M189">
        <v>1</v>
      </c>
      <c r="N189">
        <v>0</v>
      </c>
      <c r="O189">
        <f t="shared" si="14"/>
        <v>0</v>
      </c>
      <c r="P189">
        <v>2</v>
      </c>
      <c r="Q189">
        <v>3</v>
      </c>
      <c r="R189">
        <v>6</v>
      </c>
      <c r="S189">
        <v>2</v>
      </c>
    </row>
    <row r="190" spans="1:19" x14ac:dyDescent="0.25">
      <c r="A190">
        <v>54</v>
      </c>
      <c r="B190">
        <f t="shared" si="10"/>
        <v>55</v>
      </c>
      <c r="C190">
        <v>1</v>
      </c>
      <c r="D190">
        <v>2</v>
      </c>
      <c r="E190">
        <v>192</v>
      </c>
      <c r="F190">
        <f t="shared" si="11"/>
        <v>200</v>
      </c>
      <c r="G190">
        <v>283</v>
      </c>
      <c r="H190">
        <f t="shared" si="12"/>
        <v>300</v>
      </c>
      <c r="I190">
        <v>0</v>
      </c>
      <c r="J190">
        <v>2</v>
      </c>
      <c r="K190">
        <v>195</v>
      </c>
      <c r="L190">
        <f t="shared" si="13"/>
        <v>200</v>
      </c>
      <c r="M190">
        <v>0</v>
      </c>
      <c r="N190">
        <v>0</v>
      </c>
      <c r="O190">
        <f t="shared" si="14"/>
        <v>0</v>
      </c>
      <c r="P190">
        <v>1</v>
      </c>
      <c r="Q190">
        <v>1</v>
      </c>
      <c r="R190">
        <v>7</v>
      </c>
      <c r="S190">
        <v>1</v>
      </c>
    </row>
    <row r="191" spans="1:19" x14ac:dyDescent="0.25">
      <c r="A191">
        <v>69</v>
      </c>
      <c r="B191">
        <f t="shared" si="10"/>
        <v>70</v>
      </c>
      <c r="C191">
        <v>1</v>
      </c>
      <c r="D191">
        <v>3</v>
      </c>
      <c r="E191">
        <v>140</v>
      </c>
      <c r="F191">
        <f t="shared" si="11"/>
        <v>140</v>
      </c>
      <c r="G191">
        <v>254</v>
      </c>
      <c r="H191">
        <f t="shared" si="12"/>
        <v>275</v>
      </c>
      <c r="I191">
        <v>0</v>
      </c>
      <c r="J191">
        <v>2</v>
      </c>
      <c r="K191">
        <v>146</v>
      </c>
      <c r="L191">
        <f t="shared" si="13"/>
        <v>150</v>
      </c>
      <c r="M191">
        <v>0</v>
      </c>
      <c r="N191">
        <v>2</v>
      </c>
      <c r="O191">
        <f t="shared" si="14"/>
        <v>2</v>
      </c>
      <c r="P191">
        <v>2</v>
      </c>
      <c r="Q191">
        <v>3</v>
      </c>
      <c r="R191">
        <v>7</v>
      </c>
      <c r="S191">
        <v>2</v>
      </c>
    </row>
    <row r="192" spans="1:19" x14ac:dyDescent="0.25">
      <c r="A192">
        <v>50</v>
      </c>
      <c r="B192">
        <f t="shared" si="10"/>
        <v>50</v>
      </c>
      <c r="C192">
        <v>1</v>
      </c>
      <c r="D192">
        <v>3</v>
      </c>
      <c r="E192">
        <v>129</v>
      </c>
      <c r="F192">
        <f t="shared" si="11"/>
        <v>130</v>
      </c>
      <c r="G192">
        <v>196</v>
      </c>
      <c r="H192">
        <f t="shared" si="12"/>
        <v>200</v>
      </c>
      <c r="I192">
        <v>0</v>
      </c>
      <c r="J192">
        <v>0</v>
      </c>
      <c r="K192">
        <v>163</v>
      </c>
      <c r="L192">
        <f t="shared" si="13"/>
        <v>170</v>
      </c>
      <c r="M192">
        <v>0</v>
      </c>
      <c r="N192">
        <v>0</v>
      </c>
      <c r="O192">
        <f t="shared" si="14"/>
        <v>0</v>
      </c>
      <c r="P192">
        <v>1</v>
      </c>
      <c r="Q192">
        <v>0</v>
      </c>
      <c r="R192">
        <v>3</v>
      </c>
      <c r="S192">
        <v>0</v>
      </c>
    </row>
    <row r="193" spans="1:19" x14ac:dyDescent="0.25">
      <c r="A193">
        <v>51</v>
      </c>
      <c r="B193">
        <f t="shared" si="10"/>
        <v>55</v>
      </c>
      <c r="C193">
        <v>1</v>
      </c>
      <c r="D193">
        <v>4</v>
      </c>
      <c r="E193">
        <v>140</v>
      </c>
      <c r="F193">
        <f t="shared" si="11"/>
        <v>140</v>
      </c>
      <c r="G193">
        <v>298</v>
      </c>
      <c r="H193">
        <f t="shared" si="12"/>
        <v>300</v>
      </c>
      <c r="I193">
        <v>0</v>
      </c>
      <c r="J193">
        <v>0</v>
      </c>
      <c r="K193">
        <v>122</v>
      </c>
      <c r="L193">
        <f t="shared" si="13"/>
        <v>130</v>
      </c>
      <c r="M193">
        <v>1</v>
      </c>
      <c r="N193">
        <v>4.2</v>
      </c>
      <c r="O193">
        <f t="shared" si="14"/>
        <v>7</v>
      </c>
      <c r="P193">
        <v>2</v>
      </c>
      <c r="Q193">
        <v>3</v>
      </c>
      <c r="R193">
        <v>7</v>
      </c>
      <c r="S193">
        <v>3</v>
      </c>
    </row>
    <row r="194" spans="1:19" x14ac:dyDescent="0.25">
      <c r="A194">
        <v>43</v>
      </c>
      <c r="B194">
        <f t="shared" si="10"/>
        <v>45</v>
      </c>
      <c r="C194">
        <v>1</v>
      </c>
      <c r="D194">
        <v>4</v>
      </c>
      <c r="E194">
        <v>132</v>
      </c>
      <c r="F194">
        <f t="shared" si="11"/>
        <v>140</v>
      </c>
      <c r="G194">
        <v>247</v>
      </c>
      <c r="H194">
        <f t="shared" si="12"/>
        <v>250</v>
      </c>
      <c r="I194">
        <v>1</v>
      </c>
      <c r="J194">
        <v>2</v>
      </c>
      <c r="K194">
        <v>143</v>
      </c>
      <c r="L194">
        <f t="shared" si="13"/>
        <v>150</v>
      </c>
      <c r="M194">
        <v>1</v>
      </c>
      <c r="N194">
        <v>0.1</v>
      </c>
      <c r="O194">
        <f t="shared" si="14"/>
        <v>0.5</v>
      </c>
      <c r="P194">
        <v>2</v>
      </c>
      <c r="Q194" t="s">
        <v>0</v>
      </c>
      <c r="R194">
        <v>7</v>
      </c>
      <c r="S194">
        <v>1</v>
      </c>
    </row>
    <row r="195" spans="1:19" x14ac:dyDescent="0.25">
      <c r="A195">
        <v>62</v>
      </c>
      <c r="B195">
        <f t="shared" ref="B195:B258" si="15">IF(A195&lt;=40,40,IF(A195&lt;=45,45,IF(A195&lt;=50,50,IF(A195&lt;=55,55,IF(A195&lt;=60,60,IF(A195&lt;=65,65,IF(A195&lt;=70,70,IF(A195&lt;=75,75,IF(A195&lt;=80,80,0)))))))))</f>
        <v>65</v>
      </c>
      <c r="C195">
        <v>0</v>
      </c>
      <c r="D195">
        <v>4</v>
      </c>
      <c r="E195">
        <v>138</v>
      </c>
      <c r="F195">
        <f t="shared" ref="F195:F258" si="16">IF(E195&lt;=100,100,IF(E195&lt;=110,110,IF(E195&lt;=120,120,IF(E195&lt;=130,130,IF(E195&lt;=140,140,IF(E195&lt;=150,150,IF(E195&lt;=160,160,IF(E195&lt;=170,170,IF(E195&lt;=180,180,IF(E195&lt;=190,190,IF(E195&lt;=200,200,0)))))))))))</f>
        <v>140</v>
      </c>
      <c r="G195">
        <v>294</v>
      </c>
      <c r="H195">
        <f t="shared" ref="H195:H258" si="17">IF(G195&lt;=125,125,IF(G195&lt;=150,150,IF(G195&lt;=175,175,IF(G195&lt;=200,200,IF(G195&lt;=225,225,IF(G195&lt;=250,250,IF(G195&lt;=275,275,IF(G195&lt;=300,300,IF(G195&lt;=375,375,IF(G195&lt;=400,400,IF(G195&lt;=600,600,0)))))))))))</f>
        <v>300</v>
      </c>
      <c r="I195">
        <v>1</v>
      </c>
      <c r="J195">
        <v>0</v>
      </c>
      <c r="K195">
        <v>106</v>
      </c>
      <c r="L195">
        <f t="shared" ref="L195:L258" si="18">IF(K195&lt;=80,80,IF(K195&lt;=90,90,IF(K195&lt;=100,100,IF(K195&lt;=110,110,IF(K195&lt;=120,120,IF(K195&lt;=130,130,IF(K195&lt;=140,140,IF(K195&lt;=150,150,IF(K195&lt;=160,160,IF(K195&lt;=170,170,IF(K195&lt;=180,180,IF(K195&lt;=190,190,IF(K195&lt;=200,200,IF(K195&lt;210,210,0))))))))))))))</f>
        <v>110</v>
      </c>
      <c r="M195">
        <v>0</v>
      </c>
      <c r="N195">
        <v>1.9</v>
      </c>
      <c r="O195">
        <f t="shared" ref="O195:O258" si="19">IF(N195&lt;=0,0,IF(N195&lt;=0.5,0.5,IF(N195&lt;=1,1,IF(N195&lt;=1.5,1.5,IF(N195&lt;=2,2,IF(N195&lt;=2.5,2.5,IF(N195&lt;=3,3,IF(N195&lt;=3.5,3.5,IF(N195&lt;=7,7,0)))))))))</f>
        <v>2</v>
      </c>
      <c r="P195">
        <v>2</v>
      </c>
      <c r="Q195">
        <v>3</v>
      </c>
      <c r="R195">
        <v>3</v>
      </c>
      <c r="S195">
        <v>2</v>
      </c>
    </row>
    <row r="196" spans="1:19" x14ac:dyDescent="0.25">
      <c r="A196">
        <v>68</v>
      </c>
      <c r="B196">
        <f t="shared" si="15"/>
        <v>70</v>
      </c>
      <c r="C196">
        <v>0</v>
      </c>
      <c r="D196">
        <v>3</v>
      </c>
      <c r="E196">
        <v>120</v>
      </c>
      <c r="F196">
        <f t="shared" si="16"/>
        <v>120</v>
      </c>
      <c r="G196">
        <v>211</v>
      </c>
      <c r="H196">
        <f t="shared" si="17"/>
        <v>225</v>
      </c>
      <c r="I196">
        <v>0</v>
      </c>
      <c r="J196">
        <v>2</v>
      </c>
      <c r="K196">
        <v>115</v>
      </c>
      <c r="L196">
        <f t="shared" si="18"/>
        <v>120</v>
      </c>
      <c r="M196">
        <v>0</v>
      </c>
      <c r="N196">
        <v>1.5</v>
      </c>
      <c r="O196">
        <f t="shared" si="19"/>
        <v>1.5</v>
      </c>
      <c r="P196">
        <v>2</v>
      </c>
      <c r="Q196">
        <v>0</v>
      </c>
      <c r="R196">
        <v>3</v>
      </c>
      <c r="S196">
        <v>0</v>
      </c>
    </row>
    <row r="197" spans="1:19" x14ac:dyDescent="0.25">
      <c r="A197">
        <v>67</v>
      </c>
      <c r="B197">
        <f t="shared" si="15"/>
        <v>70</v>
      </c>
      <c r="C197">
        <v>1</v>
      </c>
      <c r="D197">
        <v>4</v>
      </c>
      <c r="E197">
        <v>100</v>
      </c>
      <c r="F197">
        <f t="shared" si="16"/>
        <v>100</v>
      </c>
      <c r="G197">
        <v>299</v>
      </c>
      <c r="H197">
        <f t="shared" si="17"/>
        <v>300</v>
      </c>
      <c r="I197">
        <v>0</v>
      </c>
      <c r="J197">
        <v>2</v>
      </c>
      <c r="K197">
        <v>125</v>
      </c>
      <c r="L197">
        <f t="shared" si="18"/>
        <v>130</v>
      </c>
      <c r="M197">
        <v>1</v>
      </c>
      <c r="N197">
        <v>0.9</v>
      </c>
      <c r="O197">
        <f t="shared" si="19"/>
        <v>1</v>
      </c>
      <c r="P197">
        <v>2</v>
      </c>
      <c r="Q197">
        <v>2</v>
      </c>
      <c r="R197">
        <v>3</v>
      </c>
      <c r="S197">
        <v>3</v>
      </c>
    </row>
    <row r="198" spans="1:19" x14ac:dyDescent="0.25">
      <c r="A198">
        <v>69</v>
      </c>
      <c r="B198">
        <f t="shared" si="15"/>
        <v>70</v>
      </c>
      <c r="C198">
        <v>1</v>
      </c>
      <c r="D198">
        <v>1</v>
      </c>
      <c r="E198">
        <v>160</v>
      </c>
      <c r="F198">
        <f t="shared" si="16"/>
        <v>160</v>
      </c>
      <c r="G198">
        <v>234</v>
      </c>
      <c r="H198">
        <f t="shared" si="17"/>
        <v>250</v>
      </c>
      <c r="I198">
        <v>1</v>
      </c>
      <c r="J198">
        <v>2</v>
      </c>
      <c r="K198">
        <v>131</v>
      </c>
      <c r="L198">
        <f t="shared" si="18"/>
        <v>140</v>
      </c>
      <c r="M198">
        <v>0</v>
      </c>
      <c r="N198">
        <v>0.1</v>
      </c>
      <c r="O198">
        <f t="shared" si="19"/>
        <v>0.5</v>
      </c>
      <c r="P198">
        <v>2</v>
      </c>
      <c r="Q198">
        <v>1</v>
      </c>
      <c r="R198">
        <v>3</v>
      </c>
      <c r="S198">
        <v>0</v>
      </c>
    </row>
    <row r="199" spans="1:19" x14ac:dyDescent="0.25">
      <c r="A199">
        <v>45</v>
      </c>
      <c r="B199">
        <f t="shared" si="15"/>
        <v>45</v>
      </c>
      <c r="C199">
        <v>0</v>
      </c>
      <c r="D199">
        <v>4</v>
      </c>
      <c r="E199">
        <v>138</v>
      </c>
      <c r="F199">
        <f t="shared" si="16"/>
        <v>140</v>
      </c>
      <c r="G199">
        <v>236</v>
      </c>
      <c r="H199">
        <f t="shared" si="17"/>
        <v>250</v>
      </c>
      <c r="I199">
        <v>0</v>
      </c>
      <c r="J199">
        <v>2</v>
      </c>
      <c r="K199">
        <v>152</v>
      </c>
      <c r="L199">
        <f t="shared" si="18"/>
        <v>160</v>
      </c>
      <c r="M199">
        <v>1</v>
      </c>
      <c r="N199">
        <v>0.2</v>
      </c>
      <c r="O199">
        <f t="shared" si="19"/>
        <v>0.5</v>
      </c>
      <c r="P199">
        <v>2</v>
      </c>
      <c r="Q199">
        <v>0</v>
      </c>
      <c r="R199">
        <v>3</v>
      </c>
      <c r="S199">
        <v>0</v>
      </c>
    </row>
    <row r="200" spans="1:19" x14ac:dyDescent="0.25">
      <c r="A200">
        <v>50</v>
      </c>
      <c r="B200">
        <f t="shared" si="15"/>
        <v>50</v>
      </c>
      <c r="C200">
        <v>0</v>
      </c>
      <c r="D200">
        <v>2</v>
      </c>
      <c r="E200">
        <v>120</v>
      </c>
      <c r="F200">
        <f t="shared" si="16"/>
        <v>120</v>
      </c>
      <c r="G200">
        <v>244</v>
      </c>
      <c r="H200">
        <f t="shared" si="17"/>
        <v>250</v>
      </c>
      <c r="I200">
        <v>0</v>
      </c>
      <c r="J200">
        <v>0</v>
      </c>
      <c r="K200">
        <v>162</v>
      </c>
      <c r="L200">
        <f t="shared" si="18"/>
        <v>170</v>
      </c>
      <c r="M200">
        <v>0</v>
      </c>
      <c r="N200">
        <v>1.1000000000000001</v>
      </c>
      <c r="O200">
        <f t="shared" si="19"/>
        <v>1.5</v>
      </c>
      <c r="P200">
        <v>1</v>
      </c>
      <c r="Q200">
        <v>0</v>
      </c>
      <c r="R200">
        <v>3</v>
      </c>
      <c r="S200">
        <v>0</v>
      </c>
    </row>
    <row r="201" spans="1:19" x14ac:dyDescent="0.25">
      <c r="A201">
        <v>59</v>
      </c>
      <c r="B201">
        <f t="shared" si="15"/>
        <v>60</v>
      </c>
      <c r="C201">
        <v>1</v>
      </c>
      <c r="D201">
        <v>1</v>
      </c>
      <c r="E201">
        <v>160</v>
      </c>
      <c r="F201">
        <f t="shared" si="16"/>
        <v>160</v>
      </c>
      <c r="G201">
        <v>273</v>
      </c>
      <c r="H201">
        <f t="shared" si="17"/>
        <v>275</v>
      </c>
      <c r="I201">
        <v>0</v>
      </c>
      <c r="J201">
        <v>2</v>
      </c>
      <c r="K201">
        <v>125</v>
      </c>
      <c r="L201">
        <f t="shared" si="18"/>
        <v>130</v>
      </c>
      <c r="M201">
        <v>0</v>
      </c>
      <c r="N201">
        <v>0</v>
      </c>
      <c r="O201">
        <f t="shared" si="19"/>
        <v>0</v>
      </c>
      <c r="P201">
        <v>1</v>
      </c>
      <c r="Q201">
        <v>0</v>
      </c>
      <c r="R201">
        <v>3</v>
      </c>
      <c r="S201">
        <v>1</v>
      </c>
    </row>
    <row r="202" spans="1:19" x14ac:dyDescent="0.25">
      <c r="A202">
        <v>50</v>
      </c>
      <c r="B202">
        <f t="shared" si="15"/>
        <v>50</v>
      </c>
      <c r="C202">
        <v>0</v>
      </c>
      <c r="D202">
        <v>4</v>
      </c>
      <c r="E202">
        <v>110</v>
      </c>
      <c r="F202">
        <f t="shared" si="16"/>
        <v>110</v>
      </c>
      <c r="G202">
        <v>254</v>
      </c>
      <c r="H202">
        <f t="shared" si="17"/>
        <v>275</v>
      </c>
      <c r="I202">
        <v>0</v>
      </c>
      <c r="J202">
        <v>2</v>
      </c>
      <c r="K202">
        <v>159</v>
      </c>
      <c r="L202">
        <f t="shared" si="18"/>
        <v>160</v>
      </c>
      <c r="M202">
        <v>0</v>
      </c>
      <c r="N202">
        <v>0</v>
      </c>
      <c r="O202">
        <f t="shared" si="19"/>
        <v>0</v>
      </c>
      <c r="P202">
        <v>1</v>
      </c>
      <c r="Q202">
        <v>0</v>
      </c>
      <c r="R202">
        <v>3</v>
      </c>
      <c r="S202">
        <v>0</v>
      </c>
    </row>
    <row r="203" spans="1:19" x14ac:dyDescent="0.25">
      <c r="A203">
        <v>64</v>
      </c>
      <c r="B203">
        <f t="shared" si="15"/>
        <v>65</v>
      </c>
      <c r="C203">
        <v>0</v>
      </c>
      <c r="D203">
        <v>4</v>
      </c>
      <c r="E203">
        <v>180</v>
      </c>
      <c r="F203">
        <f t="shared" si="16"/>
        <v>180</v>
      </c>
      <c r="G203">
        <v>325</v>
      </c>
      <c r="H203">
        <f t="shared" si="17"/>
        <v>375</v>
      </c>
      <c r="I203">
        <v>0</v>
      </c>
      <c r="J203">
        <v>0</v>
      </c>
      <c r="K203">
        <v>154</v>
      </c>
      <c r="L203">
        <f t="shared" si="18"/>
        <v>160</v>
      </c>
      <c r="M203">
        <v>1</v>
      </c>
      <c r="N203">
        <v>0</v>
      </c>
      <c r="O203">
        <f t="shared" si="19"/>
        <v>0</v>
      </c>
      <c r="P203">
        <v>1</v>
      </c>
      <c r="Q203">
        <v>0</v>
      </c>
      <c r="R203">
        <v>3</v>
      </c>
      <c r="S203">
        <v>0</v>
      </c>
    </row>
    <row r="204" spans="1:19" x14ac:dyDescent="0.25">
      <c r="A204">
        <v>57</v>
      </c>
      <c r="B204">
        <f t="shared" si="15"/>
        <v>60</v>
      </c>
      <c r="C204">
        <v>1</v>
      </c>
      <c r="D204">
        <v>3</v>
      </c>
      <c r="E204">
        <v>150</v>
      </c>
      <c r="F204">
        <f t="shared" si="16"/>
        <v>150</v>
      </c>
      <c r="G204">
        <v>126</v>
      </c>
      <c r="H204">
        <f t="shared" si="17"/>
        <v>150</v>
      </c>
      <c r="I204">
        <v>1</v>
      </c>
      <c r="J204">
        <v>0</v>
      </c>
      <c r="K204">
        <v>173</v>
      </c>
      <c r="L204">
        <f t="shared" si="18"/>
        <v>180</v>
      </c>
      <c r="M204">
        <v>0</v>
      </c>
      <c r="N204">
        <v>0.2</v>
      </c>
      <c r="O204">
        <f t="shared" si="19"/>
        <v>0.5</v>
      </c>
      <c r="P204">
        <v>1</v>
      </c>
      <c r="Q204">
        <v>1</v>
      </c>
      <c r="R204">
        <v>7</v>
      </c>
      <c r="S204">
        <v>0</v>
      </c>
    </row>
    <row r="205" spans="1:19" x14ac:dyDescent="0.25">
      <c r="A205">
        <v>64</v>
      </c>
      <c r="B205">
        <f t="shared" si="15"/>
        <v>65</v>
      </c>
      <c r="C205">
        <v>0</v>
      </c>
      <c r="D205">
        <v>3</v>
      </c>
      <c r="E205">
        <v>140</v>
      </c>
      <c r="F205">
        <f t="shared" si="16"/>
        <v>140</v>
      </c>
      <c r="G205">
        <v>313</v>
      </c>
      <c r="H205">
        <f t="shared" si="17"/>
        <v>375</v>
      </c>
      <c r="I205">
        <v>0</v>
      </c>
      <c r="J205">
        <v>0</v>
      </c>
      <c r="K205">
        <v>133</v>
      </c>
      <c r="L205">
        <f t="shared" si="18"/>
        <v>140</v>
      </c>
      <c r="M205">
        <v>0</v>
      </c>
      <c r="N205">
        <v>0.2</v>
      </c>
      <c r="O205">
        <f t="shared" si="19"/>
        <v>0.5</v>
      </c>
      <c r="P205">
        <v>1</v>
      </c>
      <c r="Q205">
        <v>0</v>
      </c>
      <c r="R205">
        <v>7</v>
      </c>
      <c r="S205">
        <v>0</v>
      </c>
    </row>
    <row r="206" spans="1:19" x14ac:dyDescent="0.25">
      <c r="A206">
        <v>43</v>
      </c>
      <c r="B206">
        <f t="shared" si="15"/>
        <v>45</v>
      </c>
      <c r="C206">
        <v>1</v>
      </c>
      <c r="D206">
        <v>4</v>
      </c>
      <c r="E206">
        <v>110</v>
      </c>
      <c r="F206">
        <f t="shared" si="16"/>
        <v>110</v>
      </c>
      <c r="G206">
        <v>211</v>
      </c>
      <c r="H206">
        <f t="shared" si="17"/>
        <v>225</v>
      </c>
      <c r="I206">
        <v>0</v>
      </c>
      <c r="J206">
        <v>0</v>
      </c>
      <c r="K206">
        <v>161</v>
      </c>
      <c r="L206">
        <f t="shared" si="18"/>
        <v>170</v>
      </c>
      <c r="M206">
        <v>0</v>
      </c>
      <c r="N206">
        <v>0</v>
      </c>
      <c r="O206">
        <f t="shared" si="19"/>
        <v>0</v>
      </c>
      <c r="P206">
        <v>1</v>
      </c>
      <c r="Q206">
        <v>0</v>
      </c>
      <c r="R206">
        <v>7</v>
      </c>
      <c r="S206">
        <v>0</v>
      </c>
    </row>
    <row r="207" spans="1:19" x14ac:dyDescent="0.25">
      <c r="A207">
        <v>45</v>
      </c>
      <c r="B207">
        <f t="shared" si="15"/>
        <v>45</v>
      </c>
      <c r="C207">
        <v>1</v>
      </c>
      <c r="D207">
        <v>4</v>
      </c>
      <c r="E207">
        <v>142</v>
      </c>
      <c r="F207">
        <f t="shared" si="16"/>
        <v>150</v>
      </c>
      <c r="G207">
        <v>309</v>
      </c>
      <c r="H207">
        <f t="shared" si="17"/>
        <v>375</v>
      </c>
      <c r="I207">
        <v>0</v>
      </c>
      <c r="J207">
        <v>2</v>
      </c>
      <c r="K207">
        <v>147</v>
      </c>
      <c r="L207">
        <f t="shared" si="18"/>
        <v>150</v>
      </c>
      <c r="M207">
        <v>1</v>
      </c>
      <c r="N207">
        <v>0</v>
      </c>
      <c r="O207">
        <f t="shared" si="19"/>
        <v>0</v>
      </c>
      <c r="P207">
        <v>2</v>
      </c>
      <c r="Q207">
        <v>3</v>
      </c>
      <c r="R207">
        <v>7</v>
      </c>
      <c r="S207">
        <v>3</v>
      </c>
    </row>
    <row r="208" spans="1:19" x14ac:dyDescent="0.25">
      <c r="A208">
        <v>58</v>
      </c>
      <c r="B208">
        <f t="shared" si="15"/>
        <v>60</v>
      </c>
      <c r="C208">
        <v>1</v>
      </c>
      <c r="D208">
        <v>4</v>
      </c>
      <c r="E208">
        <v>128</v>
      </c>
      <c r="F208">
        <f t="shared" si="16"/>
        <v>130</v>
      </c>
      <c r="G208">
        <v>259</v>
      </c>
      <c r="H208">
        <f t="shared" si="17"/>
        <v>275</v>
      </c>
      <c r="I208">
        <v>0</v>
      </c>
      <c r="J208">
        <v>2</v>
      </c>
      <c r="K208">
        <v>130</v>
      </c>
      <c r="L208">
        <f t="shared" si="18"/>
        <v>130</v>
      </c>
      <c r="M208">
        <v>1</v>
      </c>
      <c r="N208">
        <v>3</v>
      </c>
      <c r="O208">
        <f t="shared" si="19"/>
        <v>3</v>
      </c>
      <c r="P208">
        <v>2</v>
      </c>
      <c r="Q208">
        <v>2</v>
      </c>
      <c r="R208">
        <v>7</v>
      </c>
      <c r="S208">
        <v>3</v>
      </c>
    </row>
    <row r="209" spans="1:19" x14ac:dyDescent="0.25">
      <c r="A209">
        <v>50</v>
      </c>
      <c r="B209">
        <f t="shared" si="15"/>
        <v>50</v>
      </c>
      <c r="C209">
        <v>1</v>
      </c>
      <c r="D209">
        <v>4</v>
      </c>
      <c r="E209">
        <v>144</v>
      </c>
      <c r="F209">
        <f t="shared" si="16"/>
        <v>150</v>
      </c>
      <c r="G209">
        <v>200</v>
      </c>
      <c r="H209">
        <f t="shared" si="17"/>
        <v>200</v>
      </c>
      <c r="I209">
        <v>0</v>
      </c>
      <c r="J209">
        <v>2</v>
      </c>
      <c r="K209">
        <v>126</v>
      </c>
      <c r="L209">
        <f t="shared" si="18"/>
        <v>130</v>
      </c>
      <c r="M209">
        <v>1</v>
      </c>
      <c r="N209">
        <v>0.9</v>
      </c>
      <c r="O209">
        <f t="shared" si="19"/>
        <v>1</v>
      </c>
      <c r="P209">
        <v>2</v>
      </c>
      <c r="Q209">
        <v>0</v>
      </c>
      <c r="R209">
        <v>7</v>
      </c>
      <c r="S209">
        <v>3</v>
      </c>
    </row>
    <row r="210" spans="1:19" x14ac:dyDescent="0.25">
      <c r="A210">
        <v>55</v>
      </c>
      <c r="B210">
        <f t="shared" si="15"/>
        <v>55</v>
      </c>
      <c r="C210">
        <v>1</v>
      </c>
      <c r="D210">
        <v>2</v>
      </c>
      <c r="E210">
        <v>130</v>
      </c>
      <c r="F210">
        <f t="shared" si="16"/>
        <v>130</v>
      </c>
      <c r="G210">
        <v>262</v>
      </c>
      <c r="H210">
        <f t="shared" si="17"/>
        <v>275</v>
      </c>
      <c r="I210">
        <v>0</v>
      </c>
      <c r="J210">
        <v>0</v>
      </c>
      <c r="K210">
        <v>155</v>
      </c>
      <c r="L210">
        <f t="shared" si="18"/>
        <v>160</v>
      </c>
      <c r="M210">
        <v>0</v>
      </c>
      <c r="N210">
        <v>0</v>
      </c>
      <c r="O210">
        <f t="shared" si="19"/>
        <v>0</v>
      </c>
      <c r="P210">
        <v>1</v>
      </c>
      <c r="Q210">
        <v>0</v>
      </c>
      <c r="R210">
        <v>3</v>
      </c>
      <c r="S210">
        <v>0</v>
      </c>
    </row>
    <row r="211" spans="1:19" x14ac:dyDescent="0.25">
      <c r="A211">
        <v>62</v>
      </c>
      <c r="B211">
        <f t="shared" si="15"/>
        <v>65</v>
      </c>
      <c r="C211">
        <v>0</v>
      </c>
      <c r="D211">
        <v>4</v>
      </c>
      <c r="E211">
        <v>150</v>
      </c>
      <c r="F211">
        <f t="shared" si="16"/>
        <v>150</v>
      </c>
      <c r="G211">
        <v>244</v>
      </c>
      <c r="H211">
        <f t="shared" si="17"/>
        <v>250</v>
      </c>
      <c r="I211">
        <v>0</v>
      </c>
      <c r="J211">
        <v>0</v>
      </c>
      <c r="K211">
        <v>154</v>
      </c>
      <c r="L211">
        <f t="shared" si="18"/>
        <v>160</v>
      </c>
      <c r="M211">
        <v>1</v>
      </c>
      <c r="N211">
        <v>1.4</v>
      </c>
      <c r="O211">
        <f t="shared" si="19"/>
        <v>1.5</v>
      </c>
      <c r="P211">
        <v>2</v>
      </c>
      <c r="Q211">
        <v>0</v>
      </c>
      <c r="R211">
        <v>3</v>
      </c>
      <c r="S211">
        <v>1</v>
      </c>
    </row>
    <row r="212" spans="1:19" x14ac:dyDescent="0.25">
      <c r="A212">
        <v>37</v>
      </c>
      <c r="B212">
        <f t="shared" si="15"/>
        <v>40</v>
      </c>
      <c r="C212">
        <v>0</v>
      </c>
      <c r="D212">
        <v>3</v>
      </c>
      <c r="E212">
        <v>120</v>
      </c>
      <c r="F212">
        <f t="shared" si="16"/>
        <v>120</v>
      </c>
      <c r="G212">
        <v>215</v>
      </c>
      <c r="H212">
        <f t="shared" si="17"/>
        <v>225</v>
      </c>
      <c r="I212">
        <v>0</v>
      </c>
      <c r="J212">
        <v>0</v>
      </c>
      <c r="K212">
        <v>170</v>
      </c>
      <c r="L212">
        <f t="shared" si="18"/>
        <v>170</v>
      </c>
      <c r="M212">
        <v>0</v>
      </c>
      <c r="N212">
        <v>0</v>
      </c>
      <c r="O212">
        <f t="shared" si="19"/>
        <v>0</v>
      </c>
      <c r="P212">
        <v>1</v>
      </c>
      <c r="Q212">
        <v>0</v>
      </c>
      <c r="R212">
        <v>3</v>
      </c>
      <c r="S212">
        <v>0</v>
      </c>
    </row>
    <row r="213" spans="1:19" x14ac:dyDescent="0.25">
      <c r="A213">
        <v>38</v>
      </c>
      <c r="B213">
        <f t="shared" si="15"/>
        <v>40</v>
      </c>
      <c r="C213">
        <v>1</v>
      </c>
      <c r="D213">
        <v>1</v>
      </c>
      <c r="E213">
        <v>120</v>
      </c>
      <c r="F213">
        <f t="shared" si="16"/>
        <v>120</v>
      </c>
      <c r="G213">
        <v>231</v>
      </c>
      <c r="H213">
        <f t="shared" si="17"/>
        <v>250</v>
      </c>
      <c r="I213">
        <v>0</v>
      </c>
      <c r="J213">
        <v>0</v>
      </c>
      <c r="K213">
        <v>182</v>
      </c>
      <c r="L213">
        <f t="shared" si="18"/>
        <v>190</v>
      </c>
      <c r="M213">
        <v>1</v>
      </c>
      <c r="N213">
        <v>3.8</v>
      </c>
      <c r="O213">
        <f t="shared" si="19"/>
        <v>7</v>
      </c>
      <c r="P213">
        <v>2</v>
      </c>
      <c r="Q213">
        <v>0</v>
      </c>
      <c r="R213">
        <v>7</v>
      </c>
      <c r="S213">
        <v>4</v>
      </c>
    </row>
    <row r="214" spans="1:19" x14ac:dyDescent="0.25">
      <c r="A214">
        <v>41</v>
      </c>
      <c r="B214">
        <f t="shared" si="15"/>
        <v>45</v>
      </c>
      <c r="C214">
        <v>1</v>
      </c>
      <c r="D214">
        <v>3</v>
      </c>
      <c r="E214">
        <v>130</v>
      </c>
      <c r="F214">
        <f t="shared" si="16"/>
        <v>130</v>
      </c>
      <c r="G214">
        <v>214</v>
      </c>
      <c r="H214">
        <f t="shared" si="17"/>
        <v>225</v>
      </c>
      <c r="I214">
        <v>0</v>
      </c>
      <c r="J214">
        <v>2</v>
      </c>
      <c r="K214">
        <v>168</v>
      </c>
      <c r="L214">
        <f t="shared" si="18"/>
        <v>170</v>
      </c>
      <c r="M214">
        <v>0</v>
      </c>
      <c r="N214">
        <v>2</v>
      </c>
      <c r="O214">
        <f t="shared" si="19"/>
        <v>2</v>
      </c>
      <c r="P214">
        <v>2</v>
      </c>
      <c r="Q214">
        <v>0</v>
      </c>
      <c r="R214">
        <v>3</v>
      </c>
      <c r="S214">
        <v>0</v>
      </c>
    </row>
    <row r="215" spans="1:19" x14ac:dyDescent="0.25">
      <c r="A215">
        <v>66</v>
      </c>
      <c r="B215">
        <f t="shared" si="15"/>
        <v>70</v>
      </c>
      <c r="C215">
        <v>0</v>
      </c>
      <c r="D215">
        <v>4</v>
      </c>
      <c r="E215">
        <v>178</v>
      </c>
      <c r="F215">
        <f t="shared" si="16"/>
        <v>180</v>
      </c>
      <c r="G215">
        <v>228</v>
      </c>
      <c r="H215">
        <f t="shared" si="17"/>
        <v>250</v>
      </c>
      <c r="I215">
        <v>1</v>
      </c>
      <c r="J215">
        <v>0</v>
      </c>
      <c r="K215">
        <v>165</v>
      </c>
      <c r="L215">
        <f t="shared" si="18"/>
        <v>170</v>
      </c>
      <c r="M215">
        <v>1</v>
      </c>
      <c r="N215">
        <v>1</v>
      </c>
      <c r="O215">
        <f t="shared" si="19"/>
        <v>1</v>
      </c>
      <c r="P215">
        <v>2</v>
      </c>
      <c r="Q215">
        <v>2</v>
      </c>
      <c r="R215">
        <v>7</v>
      </c>
      <c r="S215">
        <v>3</v>
      </c>
    </row>
    <row r="216" spans="1:19" x14ac:dyDescent="0.25">
      <c r="A216">
        <v>52</v>
      </c>
      <c r="B216">
        <f t="shared" si="15"/>
        <v>55</v>
      </c>
      <c r="C216">
        <v>1</v>
      </c>
      <c r="D216">
        <v>4</v>
      </c>
      <c r="E216">
        <v>112</v>
      </c>
      <c r="F216">
        <f t="shared" si="16"/>
        <v>120</v>
      </c>
      <c r="G216">
        <v>230</v>
      </c>
      <c r="H216">
        <f t="shared" si="17"/>
        <v>250</v>
      </c>
      <c r="I216">
        <v>0</v>
      </c>
      <c r="J216">
        <v>0</v>
      </c>
      <c r="K216">
        <v>160</v>
      </c>
      <c r="L216">
        <f t="shared" si="18"/>
        <v>160</v>
      </c>
      <c r="M216">
        <v>0</v>
      </c>
      <c r="N216">
        <v>0</v>
      </c>
      <c r="O216">
        <f t="shared" si="19"/>
        <v>0</v>
      </c>
      <c r="P216">
        <v>1</v>
      </c>
      <c r="Q216">
        <v>1</v>
      </c>
      <c r="R216">
        <v>3</v>
      </c>
      <c r="S216">
        <v>1</v>
      </c>
    </row>
    <row r="217" spans="1:19" x14ac:dyDescent="0.25">
      <c r="A217">
        <v>56</v>
      </c>
      <c r="B217">
        <f t="shared" si="15"/>
        <v>60</v>
      </c>
      <c r="C217">
        <v>1</v>
      </c>
      <c r="D217">
        <v>1</v>
      </c>
      <c r="E217">
        <v>120</v>
      </c>
      <c r="F217">
        <f t="shared" si="16"/>
        <v>120</v>
      </c>
      <c r="G217">
        <v>193</v>
      </c>
      <c r="H217">
        <f t="shared" si="17"/>
        <v>200</v>
      </c>
      <c r="I217">
        <v>0</v>
      </c>
      <c r="J217">
        <v>2</v>
      </c>
      <c r="K217">
        <v>162</v>
      </c>
      <c r="L217">
        <f t="shared" si="18"/>
        <v>170</v>
      </c>
      <c r="M217">
        <v>0</v>
      </c>
      <c r="N217">
        <v>1.9</v>
      </c>
      <c r="O217">
        <f t="shared" si="19"/>
        <v>2</v>
      </c>
      <c r="P217">
        <v>2</v>
      </c>
      <c r="Q217">
        <v>0</v>
      </c>
      <c r="R217">
        <v>7</v>
      </c>
      <c r="S217">
        <v>0</v>
      </c>
    </row>
    <row r="218" spans="1:19" x14ac:dyDescent="0.25">
      <c r="A218">
        <v>46</v>
      </c>
      <c r="B218">
        <f t="shared" si="15"/>
        <v>50</v>
      </c>
      <c r="C218">
        <v>0</v>
      </c>
      <c r="D218">
        <v>2</v>
      </c>
      <c r="E218">
        <v>105</v>
      </c>
      <c r="F218">
        <f t="shared" si="16"/>
        <v>110</v>
      </c>
      <c r="G218">
        <v>204</v>
      </c>
      <c r="H218">
        <f t="shared" si="17"/>
        <v>225</v>
      </c>
      <c r="I218">
        <v>0</v>
      </c>
      <c r="J218">
        <v>0</v>
      </c>
      <c r="K218">
        <v>172</v>
      </c>
      <c r="L218">
        <f t="shared" si="18"/>
        <v>180</v>
      </c>
      <c r="M218">
        <v>0</v>
      </c>
      <c r="N218">
        <v>0</v>
      </c>
      <c r="O218">
        <f t="shared" si="19"/>
        <v>0</v>
      </c>
      <c r="P218">
        <v>1</v>
      </c>
      <c r="Q218">
        <v>0</v>
      </c>
      <c r="R218">
        <v>3</v>
      </c>
      <c r="S218">
        <v>0</v>
      </c>
    </row>
    <row r="219" spans="1:19" x14ac:dyDescent="0.25">
      <c r="A219">
        <v>46</v>
      </c>
      <c r="B219">
        <f t="shared" si="15"/>
        <v>50</v>
      </c>
      <c r="C219">
        <v>0</v>
      </c>
      <c r="D219">
        <v>4</v>
      </c>
      <c r="E219">
        <v>138</v>
      </c>
      <c r="F219">
        <f t="shared" si="16"/>
        <v>140</v>
      </c>
      <c r="G219">
        <v>243</v>
      </c>
      <c r="H219">
        <f t="shared" si="17"/>
        <v>250</v>
      </c>
      <c r="I219">
        <v>0</v>
      </c>
      <c r="J219">
        <v>2</v>
      </c>
      <c r="K219">
        <v>152</v>
      </c>
      <c r="L219">
        <f t="shared" si="18"/>
        <v>160</v>
      </c>
      <c r="M219">
        <v>1</v>
      </c>
      <c r="N219">
        <v>0</v>
      </c>
      <c r="O219">
        <f t="shared" si="19"/>
        <v>0</v>
      </c>
      <c r="P219">
        <v>2</v>
      </c>
      <c r="Q219">
        <v>0</v>
      </c>
      <c r="R219">
        <v>3</v>
      </c>
      <c r="S219">
        <v>0</v>
      </c>
    </row>
    <row r="220" spans="1:19" x14ac:dyDescent="0.25">
      <c r="A220">
        <v>64</v>
      </c>
      <c r="B220">
        <f t="shared" si="15"/>
        <v>65</v>
      </c>
      <c r="C220">
        <v>0</v>
      </c>
      <c r="D220">
        <v>4</v>
      </c>
      <c r="E220">
        <v>130</v>
      </c>
      <c r="F220">
        <f t="shared" si="16"/>
        <v>130</v>
      </c>
      <c r="G220">
        <v>303</v>
      </c>
      <c r="H220">
        <f t="shared" si="17"/>
        <v>375</v>
      </c>
      <c r="I220">
        <v>0</v>
      </c>
      <c r="J220">
        <v>0</v>
      </c>
      <c r="K220">
        <v>122</v>
      </c>
      <c r="L220">
        <f t="shared" si="18"/>
        <v>130</v>
      </c>
      <c r="M220">
        <v>0</v>
      </c>
      <c r="N220">
        <v>2</v>
      </c>
      <c r="O220">
        <f t="shared" si="19"/>
        <v>2</v>
      </c>
      <c r="P220">
        <v>2</v>
      </c>
      <c r="Q220">
        <v>2</v>
      </c>
      <c r="R220">
        <v>3</v>
      </c>
      <c r="S220">
        <v>0</v>
      </c>
    </row>
    <row r="221" spans="1:19" x14ac:dyDescent="0.25">
      <c r="A221">
        <v>59</v>
      </c>
      <c r="B221">
        <f t="shared" si="15"/>
        <v>60</v>
      </c>
      <c r="C221">
        <v>1</v>
      </c>
      <c r="D221">
        <v>4</v>
      </c>
      <c r="E221">
        <v>138</v>
      </c>
      <c r="F221">
        <f t="shared" si="16"/>
        <v>140</v>
      </c>
      <c r="G221">
        <v>271</v>
      </c>
      <c r="H221">
        <f t="shared" si="17"/>
        <v>275</v>
      </c>
      <c r="I221">
        <v>0</v>
      </c>
      <c r="J221">
        <v>2</v>
      </c>
      <c r="K221">
        <v>182</v>
      </c>
      <c r="L221">
        <f t="shared" si="18"/>
        <v>190</v>
      </c>
      <c r="M221">
        <v>0</v>
      </c>
      <c r="N221">
        <v>0</v>
      </c>
      <c r="O221">
        <f t="shared" si="19"/>
        <v>0</v>
      </c>
      <c r="P221">
        <v>1</v>
      </c>
      <c r="Q221">
        <v>0</v>
      </c>
      <c r="R221">
        <v>3</v>
      </c>
      <c r="S221">
        <v>0</v>
      </c>
    </row>
    <row r="222" spans="1:19" x14ac:dyDescent="0.25">
      <c r="A222">
        <v>41</v>
      </c>
      <c r="B222">
        <f t="shared" si="15"/>
        <v>45</v>
      </c>
      <c r="C222">
        <v>0</v>
      </c>
      <c r="D222">
        <v>3</v>
      </c>
      <c r="E222">
        <v>112</v>
      </c>
      <c r="F222">
        <f t="shared" si="16"/>
        <v>120</v>
      </c>
      <c r="G222">
        <v>268</v>
      </c>
      <c r="H222">
        <f t="shared" si="17"/>
        <v>275</v>
      </c>
      <c r="I222">
        <v>0</v>
      </c>
      <c r="J222">
        <v>2</v>
      </c>
      <c r="K222">
        <v>172</v>
      </c>
      <c r="L222">
        <f t="shared" si="18"/>
        <v>180</v>
      </c>
      <c r="M222">
        <v>1</v>
      </c>
      <c r="N222">
        <v>0</v>
      </c>
      <c r="O222">
        <f t="shared" si="19"/>
        <v>0</v>
      </c>
      <c r="P222">
        <v>1</v>
      </c>
      <c r="Q222">
        <v>0</v>
      </c>
      <c r="R222">
        <v>3</v>
      </c>
      <c r="S222">
        <v>0</v>
      </c>
    </row>
    <row r="223" spans="1:19" x14ac:dyDescent="0.25">
      <c r="A223">
        <v>54</v>
      </c>
      <c r="B223">
        <f t="shared" si="15"/>
        <v>55</v>
      </c>
      <c r="C223">
        <v>0</v>
      </c>
      <c r="D223">
        <v>3</v>
      </c>
      <c r="E223">
        <v>108</v>
      </c>
      <c r="F223">
        <f t="shared" si="16"/>
        <v>110</v>
      </c>
      <c r="G223">
        <v>267</v>
      </c>
      <c r="H223">
        <f t="shared" si="17"/>
        <v>275</v>
      </c>
      <c r="I223">
        <v>0</v>
      </c>
      <c r="J223">
        <v>2</v>
      </c>
      <c r="K223">
        <v>167</v>
      </c>
      <c r="L223">
        <f t="shared" si="18"/>
        <v>170</v>
      </c>
      <c r="M223">
        <v>0</v>
      </c>
      <c r="N223">
        <v>0</v>
      </c>
      <c r="O223">
        <f t="shared" si="19"/>
        <v>0</v>
      </c>
      <c r="P223">
        <v>1</v>
      </c>
      <c r="Q223">
        <v>0</v>
      </c>
      <c r="R223">
        <v>3</v>
      </c>
      <c r="S223">
        <v>0</v>
      </c>
    </row>
    <row r="224" spans="1:19" x14ac:dyDescent="0.25">
      <c r="A224">
        <v>39</v>
      </c>
      <c r="B224">
        <f t="shared" si="15"/>
        <v>40</v>
      </c>
      <c r="C224">
        <v>0</v>
      </c>
      <c r="D224">
        <v>3</v>
      </c>
      <c r="E224">
        <v>94</v>
      </c>
      <c r="F224">
        <f t="shared" si="16"/>
        <v>100</v>
      </c>
      <c r="G224">
        <v>199</v>
      </c>
      <c r="H224">
        <f t="shared" si="17"/>
        <v>200</v>
      </c>
      <c r="I224">
        <v>0</v>
      </c>
      <c r="J224">
        <v>0</v>
      </c>
      <c r="K224">
        <v>179</v>
      </c>
      <c r="L224">
        <f t="shared" si="18"/>
        <v>180</v>
      </c>
      <c r="M224">
        <v>0</v>
      </c>
      <c r="N224">
        <v>0</v>
      </c>
      <c r="O224">
        <f t="shared" si="19"/>
        <v>0</v>
      </c>
      <c r="P224">
        <v>1</v>
      </c>
      <c r="Q224">
        <v>0</v>
      </c>
      <c r="R224">
        <v>3</v>
      </c>
      <c r="S224">
        <v>0</v>
      </c>
    </row>
    <row r="225" spans="1:19" x14ac:dyDescent="0.25">
      <c r="A225">
        <v>53</v>
      </c>
      <c r="B225">
        <f t="shared" si="15"/>
        <v>55</v>
      </c>
      <c r="C225">
        <v>1</v>
      </c>
      <c r="D225">
        <v>4</v>
      </c>
      <c r="E225">
        <v>123</v>
      </c>
      <c r="F225">
        <f t="shared" si="16"/>
        <v>130</v>
      </c>
      <c r="G225">
        <v>282</v>
      </c>
      <c r="H225">
        <f t="shared" si="17"/>
        <v>300</v>
      </c>
      <c r="I225">
        <v>0</v>
      </c>
      <c r="J225">
        <v>0</v>
      </c>
      <c r="K225">
        <v>95</v>
      </c>
      <c r="L225">
        <f t="shared" si="18"/>
        <v>100</v>
      </c>
      <c r="M225">
        <v>1</v>
      </c>
      <c r="N225">
        <v>2</v>
      </c>
      <c r="O225">
        <f t="shared" si="19"/>
        <v>2</v>
      </c>
      <c r="P225">
        <v>2</v>
      </c>
      <c r="Q225">
        <v>2</v>
      </c>
      <c r="R225">
        <v>7</v>
      </c>
      <c r="S225">
        <v>3</v>
      </c>
    </row>
    <row r="226" spans="1:19" x14ac:dyDescent="0.25">
      <c r="A226">
        <v>63</v>
      </c>
      <c r="B226">
        <f t="shared" si="15"/>
        <v>65</v>
      </c>
      <c r="C226">
        <v>0</v>
      </c>
      <c r="D226">
        <v>4</v>
      </c>
      <c r="E226">
        <v>108</v>
      </c>
      <c r="F226">
        <f t="shared" si="16"/>
        <v>110</v>
      </c>
      <c r="G226">
        <v>269</v>
      </c>
      <c r="H226">
        <f t="shared" si="17"/>
        <v>275</v>
      </c>
      <c r="I226">
        <v>0</v>
      </c>
      <c r="J226">
        <v>0</v>
      </c>
      <c r="K226">
        <v>169</v>
      </c>
      <c r="L226">
        <f t="shared" si="18"/>
        <v>170</v>
      </c>
      <c r="M226">
        <v>1</v>
      </c>
      <c r="N226">
        <v>1.8</v>
      </c>
      <c r="O226">
        <f t="shared" si="19"/>
        <v>2</v>
      </c>
      <c r="P226">
        <v>2</v>
      </c>
      <c r="Q226">
        <v>2</v>
      </c>
      <c r="R226">
        <v>3</v>
      </c>
      <c r="S226">
        <v>1</v>
      </c>
    </row>
    <row r="227" spans="1:19" x14ac:dyDescent="0.25">
      <c r="A227">
        <v>34</v>
      </c>
      <c r="B227">
        <f t="shared" si="15"/>
        <v>40</v>
      </c>
      <c r="C227">
        <v>0</v>
      </c>
      <c r="D227">
        <v>2</v>
      </c>
      <c r="E227">
        <v>118</v>
      </c>
      <c r="F227">
        <f t="shared" si="16"/>
        <v>120</v>
      </c>
      <c r="G227">
        <v>210</v>
      </c>
      <c r="H227">
        <f t="shared" si="17"/>
        <v>225</v>
      </c>
      <c r="I227">
        <v>0</v>
      </c>
      <c r="J227">
        <v>0</v>
      </c>
      <c r="K227">
        <v>192</v>
      </c>
      <c r="L227">
        <f t="shared" si="18"/>
        <v>200</v>
      </c>
      <c r="M227">
        <v>0</v>
      </c>
      <c r="N227">
        <v>0.7</v>
      </c>
      <c r="O227">
        <f t="shared" si="19"/>
        <v>1</v>
      </c>
      <c r="P227">
        <v>1</v>
      </c>
      <c r="Q227">
        <v>0</v>
      </c>
      <c r="R227">
        <v>3</v>
      </c>
      <c r="S227">
        <v>0</v>
      </c>
    </row>
    <row r="228" spans="1:19" x14ac:dyDescent="0.25">
      <c r="A228">
        <v>47</v>
      </c>
      <c r="B228">
        <f t="shared" si="15"/>
        <v>50</v>
      </c>
      <c r="C228">
        <v>1</v>
      </c>
      <c r="D228">
        <v>4</v>
      </c>
      <c r="E228">
        <v>112</v>
      </c>
      <c r="F228">
        <f t="shared" si="16"/>
        <v>120</v>
      </c>
      <c r="G228">
        <v>204</v>
      </c>
      <c r="H228">
        <f t="shared" si="17"/>
        <v>225</v>
      </c>
      <c r="I228">
        <v>0</v>
      </c>
      <c r="J228">
        <v>0</v>
      </c>
      <c r="K228">
        <v>143</v>
      </c>
      <c r="L228">
        <f t="shared" si="18"/>
        <v>150</v>
      </c>
      <c r="M228">
        <v>0</v>
      </c>
      <c r="N228">
        <v>0.1</v>
      </c>
      <c r="O228">
        <f t="shared" si="19"/>
        <v>0.5</v>
      </c>
      <c r="P228">
        <v>1</v>
      </c>
      <c r="Q228">
        <v>0</v>
      </c>
      <c r="R228">
        <v>3</v>
      </c>
      <c r="S228">
        <v>0</v>
      </c>
    </row>
    <row r="229" spans="1:19" x14ac:dyDescent="0.25">
      <c r="A229">
        <v>67</v>
      </c>
      <c r="B229">
        <f t="shared" si="15"/>
        <v>70</v>
      </c>
      <c r="C229">
        <v>0</v>
      </c>
      <c r="D229">
        <v>3</v>
      </c>
      <c r="E229">
        <v>152</v>
      </c>
      <c r="F229">
        <f t="shared" si="16"/>
        <v>160</v>
      </c>
      <c r="G229">
        <v>277</v>
      </c>
      <c r="H229">
        <f t="shared" si="17"/>
        <v>300</v>
      </c>
      <c r="I229">
        <v>0</v>
      </c>
      <c r="J229">
        <v>0</v>
      </c>
      <c r="K229">
        <v>172</v>
      </c>
      <c r="L229">
        <f t="shared" si="18"/>
        <v>180</v>
      </c>
      <c r="M229">
        <v>0</v>
      </c>
      <c r="N229">
        <v>0</v>
      </c>
      <c r="O229">
        <f t="shared" si="19"/>
        <v>0</v>
      </c>
      <c r="P229">
        <v>1</v>
      </c>
      <c r="Q229">
        <v>1</v>
      </c>
      <c r="R229">
        <v>3</v>
      </c>
      <c r="S229">
        <v>0</v>
      </c>
    </row>
    <row r="230" spans="1:19" x14ac:dyDescent="0.25">
      <c r="A230">
        <v>54</v>
      </c>
      <c r="B230">
        <f t="shared" si="15"/>
        <v>55</v>
      </c>
      <c r="C230">
        <v>1</v>
      </c>
      <c r="D230">
        <v>4</v>
      </c>
      <c r="E230">
        <v>110</v>
      </c>
      <c r="F230">
        <f t="shared" si="16"/>
        <v>110</v>
      </c>
      <c r="G230">
        <v>206</v>
      </c>
      <c r="H230">
        <f t="shared" si="17"/>
        <v>225</v>
      </c>
      <c r="I230">
        <v>0</v>
      </c>
      <c r="J230">
        <v>2</v>
      </c>
      <c r="K230">
        <v>108</v>
      </c>
      <c r="L230">
        <f t="shared" si="18"/>
        <v>110</v>
      </c>
      <c r="M230">
        <v>1</v>
      </c>
      <c r="N230">
        <v>0</v>
      </c>
      <c r="O230">
        <f t="shared" si="19"/>
        <v>0</v>
      </c>
      <c r="P230">
        <v>2</v>
      </c>
      <c r="Q230">
        <v>1</v>
      </c>
      <c r="R230">
        <v>3</v>
      </c>
      <c r="S230">
        <v>3</v>
      </c>
    </row>
    <row r="231" spans="1:19" x14ac:dyDescent="0.25">
      <c r="A231">
        <v>66</v>
      </c>
      <c r="B231">
        <f t="shared" si="15"/>
        <v>70</v>
      </c>
      <c r="C231">
        <v>1</v>
      </c>
      <c r="D231">
        <v>4</v>
      </c>
      <c r="E231">
        <v>112</v>
      </c>
      <c r="F231">
        <f t="shared" si="16"/>
        <v>120</v>
      </c>
      <c r="G231">
        <v>212</v>
      </c>
      <c r="H231">
        <f t="shared" si="17"/>
        <v>225</v>
      </c>
      <c r="I231">
        <v>0</v>
      </c>
      <c r="J231">
        <v>2</v>
      </c>
      <c r="K231">
        <v>132</v>
      </c>
      <c r="L231">
        <f t="shared" si="18"/>
        <v>140</v>
      </c>
      <c r="M231">
        <v>1</v>
      </c>
      <c r="N231">
        <v>0.1</v>
      </c>
      <c r="O231">
        <f t="shared" si="19"/>
        <v>0.5</v>
      </c>
      <c r="P231">
        <v>1</v>
      </c>
      <c r="Q231">
        <v>1</v>
      </c>
      <c r="R231">
        <v>3</v>
      </c>
      <c r="S231">
        <v>2</v>
      </c>
    </row>
    <row r="232" spans="1:19" x14ac:dyDescent="0.25">
      <c r="A232">
        <v>52</v>
      </c>
      <c r="B232">
        <f t="shared" si="15"/>
        <v>55</v>
      </c>
      <c r="C232">
        <v>0</v>
      </c>
      <c r="D232">
        <v>3</v>
      </c>
      <c r="E232">
        <v>136</v>
      </c>
      <c r="F232">
        <f t="shared" si="16"/>
        <v>140</v>
      </c>
      <c r="G232">
        <v>196</v>
      </c>
      <c r="H232">
        <f t="shared" si="17"/>
        <v>200</v>
      </c>
      <c r="I232">
        <v>0</v>
      </c>
      <c r="J232">
        <v>2</v>
      </c>
      <c r="K232">
        <v>169</v>
      </c>
      <c r="L232">
        <f t="shared" si="18"/>
        <v>170</v>
      </c>
      <c r="M232">
        <v>0</v>
      </c>
      <c r="N232">
        <v>0.1</v>
      </c>
      <c r="O232">
        <f t="shared" si="19"/>
        <v>0.5</v>
      </c>
      <c r="P232">
        <v>2</v>
      </c>
      <c r="Q232">
        <v>0</v>
      </c>
      <c r="R232">
        <v>3</v>
      </c>
      <c r="S232">
        <v>0</v>
      </c>
    </row>
    <row r="233" spans="1:19" x14ac:dyDescent="0.25">
      <c r="A233">
        <v>55</v>
      </c>
      <c r="B233">
        <f t="shared" si="15"/>
        <v>55</v>
      </c>
      <c r="C233">
        <v>0</v>
      </c>
      <c r="D233">
        <v>4</v>
      </c>
      <c r="E233">
        <v>180</v>
      </c>
      <c r="F233">
        <f t="shared" si="16"/>
        <v>180</v>
      </c>
      <c r="G233">
        <v>327</v>
      </c>
      <c r="H233">
        <f t="shared" si="17"/>
        <v>375</v>
      </c>
      <c r="I233">
        <v>0</v>
      </c>
      <c r="J233">
        <v>1</v>
      </c>
      <c r="K233">
        <v>117</v>
      </c>
      <c r="L233">
        <f t="shared" si="18"/>
        <v>120</v>
      </c>
      <c r="M233">
        <v>1</v>
      </c>
      <c r="N233">
        <v>3.4</v>
      </c>
      <c r="O233">
        <f t="shared" si="19"/>
        <v>3.5</v>
      </c>
      <c r="P233">
        <v>2</v>
      </c>
      <c r="Q233">
        <v>0</v>
      </c>
      <c r="R233">
        <v>3</v>
      </c>
      <c r="S233">
        <v>2</v>
      </c>
    </row>
    <row r="234" spans="1:19" x14ac:dyDescent="0.25">
      <c r="A234">
        <v>49</v>
      </c>
      <c r="B234">
        <f t="shared" si="15"/>
        <v>50</v>
      </c>
      <c r="C234">
        <v>1</v>
      </c>
      <c r="D234">
        <v>3</v>
      </c>
      <c r="E234">
        <v>118</v>
      </c>
      <c r="F234">
        <f t="shared" si="16"/>
        <v>120</v>
      </c>
      <c r="G234">
        <v>149</v>
      </c>
      <c r="H234">
        <f t="shared" si="17"/>
        <v>150</v>
      </c>
      <c r="I234">
        <v>0</v>
      </c>
      <c r="J234">
        <v>2</v>
      </c>
      <c r="K234">
        <v>126</v>
      </c>
      <c r="L234">
        <f t="shared" si="18"/>
        <v>130</v>
      </c>
      <c r="M234">
        <v>0</v>
      </c>
      <c r="N234">
        <v>0.8</v>
      </c>
      <c r="O234">
        <f t="shared" si="19"/>
        <v>1</v>
      </c>
      <c r="P234">
        <v>1</v>
      </c>
      <c r="Q234">
        <v>3</v>
      </c>
      <c r="R234">
        <v>3</v>
      </c>
      <c r="S234">
        <v>1</v>
      </c>
    </row>
    <row r="235" spans="1:19" x14ac:dyDescent="0.25">
      <c r="A235">
        <v>74</v>
      </c>
      <c r="B235">
        <f t="shared" si="15"/>
        <v>75</v>
      </c>
      <c r="C235">
        <v>0</v>
      </c>
      <c r="D235">
        <v>2</v>
      </c>
      <c r="E235">
        <v>120</v>
      </c>
      <c r="F235">
        <f t="shared" si="16"/>
        <v>120</v>
      </c>
      <c r="G235">
        <v>269</v>
      </c>
      <c r="H235">
        <f t="shared" si="17"/>
        <v>275</v>
      </c>
      <c r="I235">
        <v>0</v>
      </c>
      <c r="J235">
        <v>2</v>
      </c>
      <c r="K235">
        <v>121</v>
      </c>
      <c r="L235">
        <f t="shared" si="18"/>
        <v>130</v>
      </c>
      <c r="M235">
        <v>1</v>
      </c>
      <c r="N235">
        <v>0.2</v>
      </c>
      <c r="O235">
        <f t="shared" si="19"/>
        <v>0.5</v>
      </c>
      <c r="P235">
        <v>1</v>
      </c>
      <c r="Q235">
        <v>1</v>
      </c>
      <c r="R235">
        <v>3</v>
      </c>
      <c r="S235">
        <v>0</v>
      </c>
    </row>
    <row r="236" spans="1:19" x14ac:dyDescent="0.25">
      <c r="A236">
        <v>54</v>
      </c>
      <c r="B236">
        <f t="shared" si="15"/>
        <v>55</v>
      </c>
      <c r="C236">
        <v>0</v>
      </c>
      <c r="D236">
        <v>3</v>
      </c>
      <c r="E236">
        <v>160</v>
      </c>
      <c r="F236">
        <f t="shared" si="16"/>
        <v>160</v>
      </c>
      <c r="G236">
        <v>201</v>
      </c>
      <c r="H236">
        <f t="shared" si="17"/>
        <v>225</v>
      </c>
      <c r="I236">
        <v>0</v>
      </c>
      <c r="J236">
        <v>0</v>
      </c>
      <c r="K236">
        <v>163</v>
      </c>
      <c r="L236">
        <f t="shared" si="18"/>
        <v>170</v>
      </c>
      <c r="M236">
        <v>0</v>
      </c>
      <c r="N236">
        <v>0</v>
      </c>
      <c r="O236">
        <f t="shared" si="19"/>
        <v>0</v>
      </c>
      <c r="P236">
        <v>1</v>
      </c>
      <c r="Q236">
        <v>1</v>
      </c>
      <c r="R236">
        <v>3</v>
      </c>
      <c r="S236">
        <v>0</v>
      </c>
    </row>
    <row r="237" spans="1:19" x14ac:dyDescent="0.25">
      <c r="A237">
        <v>54</v>
      </c>
      <c r="B237">
        <f t="shared" si="15"/>
        <v>55</v>
      </c>
      <c r="C237">
        <v>1</v>
      </c>
      <c r="D237">
        <v>4</v>
      </c>
      <c r="E237">
        <v>122</v>
      </c>
      <c r="F237">
        <f t="shared" si="16"/>
        <v>130</v>
      </c>
      <c r="G237">
        <v>286</v>
      </c>
      <c r="H237">
        <f t="shared" si="17"/>
        <v>300</v>
      </c>
      <c r="I237">
        <v>0</v>
      </c>
      <c r="J237">
        <v>2</v>
      </c>
      <c r="K237">
        <v>116</v>
      </c>
      <c r="L237">
        <f t="shared" si="18"/>
        <v>120</v>
      </c>
      <c r="M237">
        <v>1</v>
      </c>
      <c r="N237">
        <v>3.2</v>
      </c>
      <c r="O237">
        <f t="shared" si="19"/>
        <v>3.5</v>
      </c>
      <c r="P237">
        <v>2</v>
      </c>
      <c r="Q237">
        <v>2</v>
      </c>
      <c r="R237">
        <v>3</v>
      </c>
      <c r="S237">
        <v>3</v>
      </c>
    </row>
    <row r="238" spans="1:19" x14ac:dyDescent="0.25">
      <c r="A238">
        <v>56</v>
      </c>
      <c r="B238">
        <f t="shared" si="15"/>
        <v>60</v>
      </c>
      <c r="C238">
        <v>1</v>
      </c>
      <c r="D238">
        <v>4</v>
      </c>
      <c r="E238">
        <v>130</v>
      </c>
      <c r="F238">
        <f t="shared" si="16"/>
        <v>130</v>
      </c>
      <c r="G238">
        <v>283</v>
      </c>
      <c r="H238">
        <f t="shared" si="17"/>
        <v>300</v>
      </c>
      <c r="I238">
        <v>1</v>
      </c>
      <c r="J238">
        <v>2</v>
      </c>
      <c r="K238">
        <v>103</v>
      </c>
      <c r="L238">
        <f t="shared" si="18"/>
        <v>110</v>
      </c>
      <c r="M238">
        <v>1</v>
      </c>
      <c r="N238">
        <v>1.6</v>
      </c>
      <c r="O238">
        <f t="shared" si="19"/>
        <v>2</v>
      </c>
      <c r="P238">
        <v>3</v>
      </c>
      <c r="Q238">
        <v>0</v>
      </c>
      <c r="R238">
        <v>7</v>
      </c>
      <c r="S238">
        <v>2</v>
      </c>
    </row>
    <row r="239" spans="1:19" x14ac:dyDescent="0.25">
      <c r="A239">
        <v>46</v>
      </c>
      <c r="B239">
        <f t="shared" si="15"/>
        <v>50</v>
      </c>
      <c r="C239">
        <v>1</v>
      </c>
      <c r="D239">
        <v>4</v>
      </c>
      <c r="E239">
        <v>120</v>
      </c>
      <c r="F239">
        <f t="shared" si="16"/>
        <v>120</v>
      </c>
      <c r="G239">
        <v>249</v>
      </c>
      <c r="H239">
        <f t="shared" si="17"/>
        <v>250</v>
      </c>
      <c r="I239">
        <v>0</v>
      </c>
      <c r="J239">
        <v>2</v>
      </c>
      <c r="K239">
        <v>144</v>
      </c>
      <c r="L239">
        <f t="shared" si="18"/>
        <v>150</v>
      </c>
      <c r="M239">
        <v>0</v>
      </c>
      <c r="N239">
        <v>0.8</v>
      </c>
      <c r="O239">
        <f t="shared" si="19"/>
        <v>1</v>
      </c>
      <c r="P239">
        <v>1</v>
      </c>
      <c r="Q239">
        <v>0</v>
      </c>
      <c r="R239">
        <v>7</v>
      </c>
      <c r="S239">
        <v>1</v>
      </c>
    </row>
    <row r="240" spans="1:19" x14ac:dyDescent="0.25">
      <c r="A240">
        <v>49</v>
      </c>
      <c r="B240">
        <f t="shared" si="15"/>
        <v>50</v>
      </c>
      <c r="C240">
        <v>0</v>
      </c>
      <c r="D240">
        <v>2</v>
      </c>
      <c r="E240">
        <v>134</v>
      </c>
      <c r="F240">
        <f t="shared" si="16"/>
        <v>140</v>
      </c>
      <c r="G240">
        <v>271</v>
      </c>
      <c r="H240">
        <f t="shared" si="17"/>
        <v>275</v>
      </c>
      <c r="I240">
        <v>0</v>
      </c>
      <c r="J240">
        <v>0</v>
      </c>
      <c r="K240">
        <v>162</v>
      </c>
      <c r="L240">
        <f t="shared" si="18"/>
        <v>170</v>
      </c>
      <c r="M240">
        <v>0</v>
      </c>
      <c r="N240">
        <v>0</v>
      </c>
      <c r="O240">
        <f t="shared" si="19"/>
        <v>0</v>
      </c>
      <c r="P240">
        <v>2</v>
      </c>
      <c r="Q240">
        <v>0</v>
      </c>
      <c r="R240">
        <v>3</v>
      </c>
      <c r="S240">
        <v>0</v>
      </c>
    </row>
    <row r="241" spans="1:19" x14ac:dyDescent="0.25">
      <c r="A241">
        <v>42</v>
      </c>
      <c r="B241">
        <f t="shared" si="15"/>
        <v>45</v>
      </c>
      <c r="C241">
        <v>1</v>
      </c>
      <c r="D241">
        <v>2</v>
      </c>
      <c r="E241">
        <v>120</v>
      </c>
      <c r="F241">
        <f t="shared" si="16"/>
        <v>120</v>
      </c>
      <c r="G241">
        <v>295</v>
      </c>
      <c r="H241">
        <f t="shared" si="17"/>
        <v>300</v>
      </c>
      <c r="I241">
        <v>0</v>
      </c>
      <c r="J241">
        <v>0</v>
      </c>
      <c r="K241">
        <v>162</v>
      </c>
      <c r="L241">
        <f t="shared" si="18"/>
        <v>170</v>
      </c>
      <c r="M241">
        <v>0</v>
      </c>
      <c r="N241">
        <v>0</v>
      </c>
      <c r="O241">
        <f t="shared" si="19"/>
        <v>0</v>
      </c>
      <c r="P241">
        <v>1</v>
      </c>
      <c r="Q241">
        <v>0</v>
      </c>
      <c r="R241">
        <v>3</v>
      </c>
      <c r="S241">
        <v>0</v>
      </c>
    </row>
    <row r="242" spans="1:19" x14ac:dyDescent="0.25">
      <c r="A242">
        <v>41</v>
      </c>
      <c r="B242">
        <f t="shared" si="15"/>
        <v>45</v>
      </c>
      <c r="C242">
        <v>1</v>
      </c>
      <c r="D242">
        <v>2</v>
      </c>
      <c r="E242">
        <v>110</v>
      </c>
      <c r="F242">
        <f t="shared" si="16"/>
        <v>110</v>
      </c>
      <c r="G242">
        <v>235</v>
      </c>
      <c r="H242">
        <f t="shared" si="17"/>
        <v>250</v>
      </c>
      <c r="I242">
        <v>0</v>
      </c>
      <c r="J242">
        <v>0</v>
      </c>
      <c r="K242">
        <v>153</v>
      </c>
      <c r="L242">
        <f t="shared" si="18"/>
        <v>160</v>
      </c>
      <c r="M242">
        <v>0</v>
      </c>
      <c r="N242">
        <v>0</v>
      </c>
      <c r="O242">
        <f t="shared" si="19"/>
        <v>0</v>
      </c>
      <c r="P242">
        <v>1</v>
      </c>
      <c r="Q242">
        <v>0</v>
      </c>
      <c r="R242">
        <v>3</v>
      </c>
      <c r="S242">
        <v>0</v>
      </c>
    </row>
    <row r="243" spans="1:19" x14ac:dyDescent="0.25">
      <c r="A243">
        <v>41</v>
      </c>
      <c r="B243">
        <f t="shared" si="15"/>
        <v>45</v>
      </c>
      <c r="C243">
        <v>0</v>
      </c>
      <c r="D243">
        <v>2</v>
      </c>
      <c r="E243">
        <v>126</v>
      </c>
      <c r="F243">
        <f t="shared" si="16"/>
        <v>130</v>
      </c>
      <c r="G243">
        <v>306</v>
      </c>
      <c r="H243">
        <f t="shared" si="17"/>
        <v>375</v>
      </c>
      <c r="I243">
        <v>0</v>
      </c>
      <c r="J243">
        <v>0</v>
      </c>
      <c r="K243">
        <v>163</v>
      </c>
      <c r="L243">
        <f t="shared" si="18"/>
        <v>170</v>
      </c>
      <c r="M243">
        <v>0</v>
      </c>
      <c r="N243">
        <v>0</v>
      </c>
      <c r="O243">
        <f t="shared" si="19"/>
        <v>0</v>
      </c>
      <c r="P243">
        <v>1</v>
      </c>
      <c r="Q243">
        <v>0</v>
      </c>
      <c r="R243">
        <v>3</v>
      </c>
      <c r="S243">
        <v>0</v>
      </c>
    </row>
    <row r="244" spans="1:19" x14ac:dyDescent="0.25">
      <c r="A244">
        <v>49</v>
      </c>
      <c r="B244">
        <f t="shared" si="15"/>
        <v>50</v>
      </c>
      <c r="C244">
        <v>0</v>
      </c>
      <c r="D244">
        <v>4</v>
      </c>
      <c r="E244">
        <v>130</v>
      </c>
      <c r="F244">
        <f t="shared" si="16"/>
        <v>130</v>
      </c>
      <c r="G244">
        <v>269</v>
      </c>
      <c r="H244">
        <f t="shared" si="17"/>
        <v>275</v>
      </c>
      <c r="I244">
        <v>0</v>
      </c>
      <c r="J244">
        <v>0</v>
      </c>
      <c r="K244">
        <v>163</v>
      </c>
      <c r="L244">
        <f t="shared" si="18"/>
        <v>170</v>
      </c>
      <c r="M244">
        <v>0</v>
      </c>
      <c r="N244">
        <v>0</v>
      </c>
      <c r="O244">
        <f t="shared" si="19"/>
        <v>0</v>
      </c>
      <c r="P244">
        <v>1</v>
      </c>
      <c r="Q244">
        <v>0</v>
      </c>
      <c r="R244">
        <v>3</v>
      </c>
      <c r="S244">
        <v>0</v>
      </c>
    </row>
    <row r="245" spans="1:19" x14ac:dyDescent="0.25">
      <c r="A245">
        <v>61</v>
      </c>
      <c r="B245">
        <f t="shared" si="15"/>
        <v>65</v>
      </c>
      <c r="C245">
        <v>1</v>
      </c>
      <c r="D245">
        <v>1</v>
      </c>
      <c r="E245">
        <v>134</v>
      </c>
      <c r="F245">
        <f t="shared" si="16"/>
        <v>140</v>
      </c>
      <c r="G245">
        <v>234</v>
      </c>
      <c r="H245">
        <f t="shared" si="17"/>
        <v>250</v>
      </c>
      <c r="I245">
        <v>0</v>
      </c>
      <c r="J245">
        <v>0</v>
      </c>
      <c r="K245">
        <v>145</v>
      </c>
      <c r="L245">
        <f t="shared" si="18"/>
        <v>150</v>
      </c>
      <c r="M245">
        <v>0</v>
      </c>
      <c r="N245">
        <v>2.6</v>
      </c>
      <c r="O245">
        <f t="shared" si="19"/>
        <v>3</v>
      </c>
      <c r="P245">
        <v>2</v>
      </c>
      <c r="Q245">
        <v>2</v>
      </c>
      <c r="R245">
        <v>3</v>
      </c>
      <c r="S245">
        <v>2</v>
      </c>
    </row>
    <row r="246" spans="1:19" x14ac:dyDescent="0.25">
      <c r="A246">
        <v>60</v>
      </c>
      <c r="B246">
        <f t="shared" si="15"/>
        <v>60</v>
      </c>
      <c r="C246">
        <v>0</v>
      </c>
      <c r="D246">
        <v>3</v>
      </c>
      <c r="E246">
        <v>120</v>
      </c>
      <c r="F246">
        <f t="shared" si="16"/>
        <v>120</v>
      </c>
      <c r="G246">
        <v>178</v>
      </c>
      <c r="H246">
        <f t="shared" si="17"/>
        <v>200</v>
      </c>
      <c r="I246">
        <v>1</v>
      </c>
      <c r="J246">
        <v>0</v>
      </c>
      <c r="K246">
        <v>96</v>
      </c>
      <c r="L246">
        <f t="shared" si="18"/>
        <v>100</v>
      </c>
      <c r="M246">
        <v>0</v>
      </c>
      <c r="N246">
        <v>0</v>
      </c>
      <c r="O246">
        <f t="shared" si="19"/>
        <v>0</v>
      </c>
      <c r="P246">
        <v>1</v>
      </c>
      <c r="Q246">
        <v>0</v>
      </c>
      <c r="R246">
        <v>3</v>
      </c>
      <c r="S246">
        <v>0</v>
      </c>
    </row>
    <row r="247" spans="1:19" x14ac:dyDescent="0.25">
      <c r="A247">
        <v>67</v>
      </c>
      <c r="B247">
        <f t="shared" si="15"/>
        <v>70</v>
      </c>
      <c r="C247">
        <v>1</v>
      </c>
      <c r="D247">
        <v>4</v>
      </c>
      <c r="E247">
        <v>120</v>
      </c>
      <c r="F247">
        <f t="shared" si="16"/>
        <v>120</v>
      </c>
      <c r="G247">
        <v>237</v>
      </c>
      <c r="H247">
        <f t="shared" si="17"/>
        <v>250</v>
      </c>
      <c r="I247">
        <v>0</v>
      </c>
      <c r="J247">
        <v>0</v>
      </c>
      <c r="K247">
        <v>71</v>
      </c>
      <c r="L247">
        <f t="shared" si="18"/>
        <v>80</v>
      </c>
      <c r="M247">
        <v>0</v>
      </c>
      <c r="N247">
        <v>1</v>
      </c>
      <c r="O247">
        <f t="shared" si="19"/>
        <v>1</v>
      </c>
      <c r="P247">
        <v>2</v>
      </c>
      <c r="Q247">
        <v>0</v>
      </c>
      <c r="R247">
        <v>3</v>
      </c>
      <c r="S247">
        <v>2</v>
      </c>
    </row>
    <row r="248" spans="1:19" x14ac:dyDescent="0.25">
      <c r="A248">
        <v>58</v>
      </c>
      <c r="B248">
        <f t="shared" si="15"/>
        <v>60</v>
      </c>
      <c r="C248">
        <v>1</v>
      </c>
      <c r="D248">
        <v>4</v>
      </c>
      <c r="E248">
        <v>100</v>
      </c>
      <c r="F248">
        <f t="shared" si="16"/>
        <v>100</v>
      </c>
      <c r="G248">
        <v>234</v>
      </c>
      <c r="H248">
        <f t="shared" si="17"/>
        <v>250</v>
      </c>
      <c r="I248">
        <v>0</v>
      </c>
      <c r="J248">
        <v>0</v>
      </c>
      <c r="K248">
        <v>156</v>
      </c>
      <c r="L248">
        <f t="shared" si="18"/>
        <v>160</v>
      </c>
      <c r="M248">
        <v>0</v>
      </c>
      <c r="N248">
        <v>0.1</v>
      </c>
      <c r="O248">
        <f t="shared" si="19"/>
        <v>0.5</v>
      </c>
      <c r="P248">
        <v>1</v>
      </c>
      <c r="Q248">
        <v>1</v>
      </c>
      <c r="R248">
        <v>7</v>
      </c>
      <c r="S248">
        <v>2</v>
      </c>
    </row>
    <row r="249" spans="1:19" x14ac:dyDescent="0.25">
      <c r="A249">
        <v>47</v>
      </c>
      <c r="B249">
        <f t="shared" si="15"/>
        <v>50</v>
      </c>
      <c r="C249">
        <v>1</v>
      </c>
      <c r="D249">
        <v>4</v>
      </c>
      <c r="E249">
        <v>110</v>
      </c>
      <c r="F249">
        <f t="shared" si="16"/>
        <v>110</v>
      </c>
      <c r="G249">
        <v>275</v>
      </c>
      <c r="H249">
        <f t="shared" si="17"/>
        <v>275</v>
      </c>
      <c r="I249">
        <v>0</v>
      </c>
      <c r="J249">
        <v>2</v>
      </c>
      <c r="K249">
        <v>118</v>
      </c>
      <c r="L249">
        <f t="shared" si="18"/>
        <v>120</v>
      </c>
      <c r="M249">
        <v>1</v>
      </c>
      <c r="N249">
        <v>1</v>
      </c>
      <c r="O249">
        <f t="shared" si="19"/>
        <v>1</v>
      </c>
      <c r="P249">
        <v>2</v>
      </c>
      <c r="Q249">
        <v>1</v>
      </c>
      <c r="R249">
        <v>3</v>
      </c>
      <c r="S249">
        <v>1</v>
      </c>
    </row>
    <row r="250" spans="1:19" x14ac:dyDescent="0.25">
      <c r="A250">
        <v>52</v>
      </c>
      <c r="B250">
        <f t="shared" si="15"/>
        <v>55</v>
      </c>
      <c r="C250">
        <v>1</v>
      </c>
      <c r="D250">
        <v>4</v>
      </c>
      <c r="E250">
        <v>125</v>
      </c>
      <c r="F250">
        <f t="shared" si="16"/>
        <v>130</v>
      </c>
      <c r="G250">
        <v>212</v>
      </c>
      <c r="H250">
        <f t="shared" si="17"/>
        <v>225</v>
      </c>
      <c r="I250">
        <v>0</v>
      </c>
      <c r="J250">
        <v>0</v>
      </c>
      <c r="K250">
        <v>168</v>
      </c>
      <c r="L250">
        <f t="shared" si="18"/>
        <v>170</v>
      </c>
      <c r="M250">
        <v>0</v>
      </c>
      <c r="N250">
        <v>1</v>
      </c>
      <c r="O250">
        <f t="shared" si="19"/>
        <v>1</v>
      </c>
      <c r="P250">
        <v>1</v>
      </c>
      <c r="Q250">
        <v>2</v>
      </c>
      <c r="R250">
        <v>7</v>
      </c>
      <c r="S250">
        <v>3</v>
      </c>
    </row>
    <row r="251" spans="1:19" x14ac:dyDescent="0.25">
      <c r="A251">
        <v>62</v>
      </c>
      <c r="B251">
        <f t="shared" si="15"/>
        <v>65</v>
      </c>
      <c r="C251">
        <v>1</v>
      </c>
      <c r="D251">
        <v>2</v>
      </c>
      <c r="E251">
        <v>128</v>
      </c>
      <c r="F251">
        <f t="shared" si="16"/>
        <v>130</v>
      </c>
      <c r="G251">
        <v>208</v>
      </c>
      <c r="H251">
        <f t="shared" si="17"/>
        <v>225</v>
      </c>
      <c r="I251">
        <v>1</v>
      </c>
      <c r="J251">
        <v>2</v>
      </c>
      <c r="K251">
        <v>140</v>
      </c>
      <c r="L251">
        <f t="shared" si="18"/>
        <v>140</v>
      </c>
      <c r="M251">
        <v>0</v>
      </c>
      <c r="N251">
        <v>0</v>
      </c>
      <c r="O251">
        <f t="shared" si="19"/>
        <v>0</v>
      </c>
      <c r="P251">
        <v>1</v>
      </c>
      <c r="Q251">
        <v>0</v>
      </c>
      <c r="R251">
        <v>3</v>
      </c>
      <c r="S251">
        <v>0</v>
      </c>
    </row>
    <row r="252" spans="1:19" x14ac:dyDescent="0.25">
      <c r="A252">
        <v>57</v>
      </c>
      <c r="B252">
        <f t="shared" si="15"/>
        <v>60</v>
      </c>
      <c r="C252">
        <v>1</v>
      </c>
      <c r="D252">
        <v>4</v>
      </c>
      <c r="E252">
        <v>110</v>
      </c>
      <c r="F252">
        <f t="shared" si="16"/>
        <v>110</v>
      </c>
      <c r="G252">
        <v>201</v>
      </c>
      <c r="H252">
        <f t="shared" si="17"/>
        <v>225</v>
      </c>
      <c r="I252">
        <v>0</v>
      </c>
      <c r="J252">
        <v>0</v>
      </c>
      <c r="K252">
        <v>126</v>
      </c>
      <c r="L252">
        <f t="shared" si="18"/>
        <v>130</v>
      </c>
      <c r="M252">
        <v>1</v>
      </c>
      <c r="N252">
        <v>1.5</v>
      </c>
      <c r="O252">
        <f t="shared" si="19"/>
        <v>1.5</v>
      </c>
      <c r="P252">
        <v>2</v>
      </c>
      <c r="Q252">
        <v>0</v>
      </c>
      <c r="R252">
        <v>6</v>
      </c>
      <c r="S252">
        <v>0</v>
      </c>
    </row>
    <row r="253" spans="1:19" x14ac:dyDescent="0.25">
      <c r="A253">
        <v>58</v>
      </c>
      <c r="B253">
        <f t="shared" si="15"/>
        <v>60</v>
      </c>
      <c r="C253">
        <v>1</v>
      </c>
      <c r="D253">
        <v>4</v>
      </c>
      <c r="E253">
        <v>146</v>
      </c>
      <c r="F253">
        <f t="shared" si="16"/>
        <v>150</v>
      </c>
      <c r="G253">
        <v>218</v>
      </c>
      <c r="H253">
        <f t="shared" si="17"/>
        <v>225</v>
      </c>
      <c r="I253">
        <v>0</v>
      </c>
      <c r="J253">
        <v>0</v>
      </c>
      <c r="K253">
        <v>105</v>
      </c>
      <c r="L253">
        <f t="shared" si="18"/>
        <v>110</v>
      </c>
      <c r="M253">
        <v>0</v>
      </c>
      <c r="N253">
        <v>2</v>
      </c>
      <c r="O253">
        <f t="shared" si="19"/>
        <v>2</v>
      </c>
      <c r="P253">
        <v>2</v>
      </c>
      <c r="Q253">
        <v>1</v>
      </c>
      <c r="R253">
        <v>7</v>
      </c>
      <c r="S253">
        <v>1</v>
      </c>
    </row>
    <row r="254" spans="1:19" x14ac:dyDescent="0.25">
      <c r="A254">
        <v>64</v>
      </c>
      <c r="B254">
        <f t="shared" si="15"/>
        <v>65</v>
      </c>
      <c r="C254">
        <v>1</v>
      </c>
      <c r="D254">
        <v>4</v>
      </c>
      <c r="E254">
        <v>128</v>
      </c>
      <c r="F254">
        <f t="shared" si="16"/>
        <v>130</v>
      </c>
      <c r="G254">
        <v>263</v>
      </c>
      <c r="H254">
        <f t="shared" si="17"/>
        <v>275</v>
      </c>
      <c r="I254">
        <v>0</v>
      </c>
      <c r="J254">
        <v>0</v>
      </c>
      <c r="K254">
        <v>105</v>
      </c>
      <c r="L254">
        <f t="shared" si="18"/>
        <v>110</v>
      </c>
      <c r="M254">
        <v>1</v>
      </c>
      <c r="N254">
        <v>0.2</v>
      </c>
      <c r="O254">
        <f t="shared" si="19"/>
        <v>0.5</v>
      </c>
      <c r="P254">
        <v>2</v>
      </c>
      <c r="Q254">
        <v>1</v>
      </c>
      <c r="R254">
        <v>7</v>
      </c>
      <c r="S254">
        <v>0</v>
      </c>
    </row>
    <row r="255" spans="1:19" x14ac:dyDescent="0.25">
      <c r="A255">
        <v>51</v>
      </c>
      <c r="B255">
        <f t="shared" si="15"/>
        <v>55</v>
      </c>
      <c r="C255">
        <v>0</v>
      </c>
      <c r="D255">
        <v>3</v>
      </c>
      <c r="E255">
        <v>120</v>
      </c>
      <c r="F255">
        <f t="shared" si="16"/>
        <v>120</v>
      </c>
      <c r="G255">
        <v>295</v>
      </c>
      <c r="H255">
        <f t="shared" si="17"/>
        <v>300</v>
      </c>
      <c r="I255">
        <v>0</v>
      </c>
      <c r="J255">
        <v>2</v>
      </c>
      <c r="K255">
        <v>157</v>
      </c>
      <c r="L255">
        <f t="shared" si="18"/>
        <v>160</v>
      </c>
      <c r="M255">
        <v>0</v>
      </c>
      <c r="N255">
        <v>0.6</v>
      </c>
      <c r="O255">
        <f t="shared" si="19"/>
        <v>1</v>
      </c>
      <c r="P255">
        <v>1</v>
      </c>
      <c r="Q255">
        <v>0</v>
      </c>
      <c r="R255">
        <v>3</v>
      </c>
      <c r="S255">
        <v>0</v>
      </c>
    </row>
    <row r="256" spans="1:19" x14ac:dyDescent="0.25">
      <c r="A256">
        <v>43</v>
      </c>
      <c r="B256">
        <f t="shared" si="15"/>
        <v>45</v>
      </c>
      <c r="C256">
        <v>1</v>
      </c>
      <c r="D256">
        <v>4</v>
      </c>
      <c r="E256">
        <v>115</v>
      </c>
      <c r="F256">
        <f t="shared" si="16"/>
        <v>120</v>
      </c>
      <c r="G256">
        <v>303</v>
      </c>
      <c r="H256">
        <f t="shared" si="17"/>
        <v>375</v>
      </c>
      <c r="I256">
        <v>0</v>
      </c>
      <c r="J256">
        <v>0</v>
      </c>
      <c r="K256">
        <v>181</v>
      </c>
      <c r="L256">
        <f t="shared" si="18"/>
        <v>190</v>
      </c>
      <c r="M256">
        <v>0</v>
      </c>
      <c r="N256">
        <v>1.2</v>
      </c>
      <c r="O256">
        <f t="shared" si="19"/>
        <v>1.5</v>
      </c>
      <c r="P256">
        <v>2</v>
      </c>
      <c r="Q256">
        <v>0</v>
      </c>
      <c r="R256">
        <v>3</v>
      </c>
      <c r="S256">
        <v>0</v>
      </c>
    </row>
    <row r="257" spans="1:19" x14ac:dyDescent="0.25">
      <c r="A257">
        <v>42</v>
      </c>
      <c r="B257">
        <f t="shared" si="15"/>
        <v>45</v>
      </c>
      <c r="C257">
        <v>0</v>
      </c>
      <c r="D257">
        <v>3</v>
      </c>
      <c r="E257">
        <v>120</v>
      </c>
      <c r="F257">
        <f t="shared" si="16"/>
        <v>120</v>
      </c>
      <c r="G257">
        <v>209</v>
      </c>
      <c r="H257">
        <f t="shared" si="17"/>
        <v>225</v>
      </c>
      <c r="I257">
        <v>0</v>
      </c>
      <c r="J257">
        <v>0</v>
      </c>
      <c r="K257">
        <v>173</v>
      </c>
      <c r="L257">
        <f t="shared" si="18"/>
        <v>180</v>
      </c>
      <c r="M257">
        <v>0</v>
      </c>
      <c r="N257">
        <v>0</v>
      </c>
      <c r="O257">
        <f t="shared" si="19"/>
        <v>0</v>
      </c>
      <c r="P257">
        <v>2</v>
      </c>
      <c r="Q257">
        <v>0</v>
      </c>
      <c r="R257">
        <v>3</v>
      </c>
      <c r="S257">
        <v>0</v>
      </c>
    </row>
    <row r="258" spans="1:19" x14ac:dyDescent="0.25">
      <c r="A258">
        <v>67</v>
      </c>
      <c r="B258">
        <f t="shared" si="15"/>
        <v>70</v>
      </c>
      <c r="C258">
        <v>0</v>
      </c>
      <c r="D258">
        <v>4</v>
      </c>
      <c r="E258">
        <v>106</v>
      </c>
      <c r="F258">
        <f t="shared" si="16"/>
        <v>110</v>
      </c>
      <c r="G258">
        <v>223</v>
      </c>
      <c r="H258">
        <f t="shared" si="17"/>
        <v>225</v>
      </c>
      <c r="I258">
        <v>0</v>
      </c>
      <c r="J258">
        <v>0</v>
      </c>
      <c r="K258">
        <v>142</v>
      </c>
      <c r="L258">
        <f t="shared" si="18"/>
        <v>150</v>
      </c>
      <c r="M258">
        <v>0</v>
      </c>
      <c r="N258">
        <v>0.3</v>
      </c>
      <c r="O258">
        <f t="shared" si="19"/>
        <v>0.5</v>
      </c>
      <c r="P258">
        <v>1</v>
      </c>
      <c r="Q258">
        <v>2</v>
      </c>
      <c r="R258">
        <v>3</v>
      </c>
      <c r="S258">
        <v>0</v>
      </c>
    </row>
    <row r="259" spans="1:19" x14ac:dyDescent="0.25">
      <c r="A259">
        <v>76</v>
      </c>
      <c r="B259">
        <f t="shared" ref="B259:B304" si="20">IF(A259&lt;=40,40,IF(A259&lt;=45,45,IF(A259&lt;=50,50,IF(A259&lt;=55,55,IF(A259&lt;=60,60,IF(A259&lt;=65,65,IF(A259&lt;=70,70,IF(A259&lt;=75,75,IF(A259&lt;=80,80,0)))))))))</f>
        <v>80</v>
      </c>
      <c r="C259">
        <v>0</v>
      </c>
      <c r="D259">
        <v>3</v>
      </c>
      <c r="E259">
        <v>140</v>
      </c>
      <c r="F259">
        <f t="shared" ref="F259:F304" si="21">IF(E259&lt;=100,100,IF(E259&lt;=110,110,IF(E259&lt;=120,120,IF(E259&lt;=130,130,IF(E259&lt;=140,140,IF(E259&lt;=150,150,IF(E259&lt;=160,160,IF(E259&lt;=170,170,IF(E259&lt;=180,180,IF(E259&lt;=190,190,IF(E259&lt;=200,200,0)))))))))))</f>
        <v>140</v>
      </c>
      <c r="G259">
        <v>197</v>
      </c>
      <c r="H259">
        <f t="shared" ref="H259:H304" si="22">IF(G259&lt;=125,125,IF(G259&lt;=150,150,IF(G259&lt;=175,175,IF(G259&lt;=200,200,IF(G259&lt;=225,225,IF(G259&lt;=250,250,IF(G259&lt;=275,275,IF(G259&lt;=300,300,IF(G259&lt;=375,375,IF(G259&lt;=400,400,IF(G259&lt;=600,600,0)))))))))))</f>
        <v>200</v>
      </c>
      <c r="I259">
        <v>0</v>
      </c>
      <c r="J259">
        <v>1</v>
      </c>
      <c r="K259">
        <v>116</v>
      </c>
      <c r="L259">
        <f t="shared" ref="L259:L304" si="23">IF(K259&lt;=80,80,IF(K259&lt;=90,90,IF(K259&lt;=100,100,IF(K259&lt;=110,110,IF(K259&lt;=120,120,IF(K259&lt;=130,130,IF(K259&lt;=140,140,IF(K259&lt;=150,150,IF(K259&lt;=160,160,IF(K259&lt;=170,170,IF(K259&lt;=180,180,IF(K259&lt;=190,190,IF(K259&lt;=200,200,IF(K259&lt;210,210,0))))))))))))))</f>
        <v>120</v>
      </c>
      <c r="M259">
        <v>0</v>
      </c>
      <c r="N259">
        <v>1.1000000000000001</v>
      </c>
      <c r="O259">
        <f t="shared" ref="O259:O304" si="24">IF(N259&lt;=0,0,IF(N259&lt;=0.5,0.5,IF(N259&lt;=1,1,IF(N259&lt;=1.5,1.5,IF(N259&lt;=2,2,IF(N259&lt;=2.5,2.5,IF(N259&lt;=3,3,IF(N259&lt;=3.5,3.5,IF(N259&lt;=7,7,0)))))))))</f>
        <v>1.5</v>
      </c>
      <c r="P259">
        <v>2</v>
      </c>
      <c r="Q259">
        <v>0</v>
      </c>
      <c r="R259">
        <v>3</v>
      </c>
      <c r="S259">
        <v>0</v>
      </c>
    </row>
    <row r="260" spans="1:19" x14ac:dyDescent="0.25">
      <c r="A260">
        <v>70</v>
      </c>
      <c r="B260">
        <f t="shared" si="20"/>
        <v>70</v>
      </c>
      <c r="C260">
        <v>1</v>
      </c>
      <c r="D260">
        <v>2</v>
      </c>
      <c r="E260">
        <v>156</v>
      </c>
      <c r="F260">
        <f t="shared" si="21"/>
        <v>160</v>
      </c>
      <c r="G260">
        <v>245</v>
      </c>
      <c r="H260">
        <f t="shared" si="22"/>
        <v>250</v>
      </c>
      <c r="I260">
        <v>0</v>
      </c>
      <c r="J260">
        <v>2</v>
      </c>
      <c r="K260">
        <v>143</v>
      </c>
      <c r="L260">
        <f t="shared" si="23"/>
        <v>150</v>
      </c>
      <c r="M260">
        <v>0</v>
      </c>
      <c r="N260">
        <v>0</v>
      </c>
      <c r="O260">
        <f t="shared" si="24"/>
        <v>0</v>
      </c>
      <c r="P260">
        <v>1</v>
      </c>
      <c r="Q260">
        <v>0</v>
      </c>
      <c r="R260">
        <v>3</v>
      </c>
      <c r="S260">
        <v>0</v>
      </c>
    </row>
    <row r="261" spans="1:19" x14ac:dyDescent="0.25">
      <c r="A261">
        <v>57</v>
      </c>
      <c r="B261">
        <f t="shared" si="20"/>
        <v>60</v>
      </c>
      <c r="C261">
        <v>1</v>
      </c>
      <c r="D261">
        <v>2</v>
      </c>
      <c r="E261">
        <v>124</v>
      </c>
      <c r="F261">
        <f t="shared" si="21"/>
        <v>130</v>
      </c>
      <c r="G261">
        <v>261</v>
      </c>
      <c r="H261">
        <f t="shared" si="22"/>
        <v>275</v>
      </c>
      <c r="I261">
        <v>0</v>
      </c>
      <c r="J261">
        <v>0</v>
      </c>
      <c r="K261">
        <v>141</v>
      </c>
      <c r="L261">
        <f t="shared" si="23"/>
        <v>150</v>
      </c>
      <c r="M261">
        <v>0</v>
      </c>
      <c r="N261">
        <v>0.3</v>
      </c>
      <c r="O261">
        <f t="shared" si="24"/>
        <v>0.5</v>
      </c>
      <c r="P261">
        <v>1</v>
      </c>
      <c r="Q261">
        <v>0</v>
      </c>
      <c r="R261">
        <v>7</v>
      </c>
      <c r="S261">
        <v>1</v>
      </c>
    </row>
    <row r="262" spans="1:19" x14ac:dyDescent="0.25">
      <c r="A262">
        <v>44</v>
      </c>
      <c r="B262">
        <f t="shared" si="20"/>
        <v>45</v>
      </c>
      <c r="C262">
        <v>0</v>
      </c>
      <c r="D262">
        <v>3</v>
      </c>
      <c r="E262">
        <v>118</v>
      </c>
      <c r="F262">
        <f t="shared" si="21"/>
        <v>120</v>
      </c>
      <c r="G262">
        <v>242</v>
      </c>
      <c r="H262">
        <f t="shared" si="22"/>
        <v>250</v>
      </c>
      <c r="I262">
        <v>0</v>
      </c>
      <c r="J262">
        <v>0</v>
      </c>
      <c r="K262">
        <v>149</v>
      </c>
      <c r="L262">
        <f t="shared" si="23"/>
        <v>150</v>
      </c>
      <c r="M262">
        <v>0</v>
      </c>
      <c r="N262">
        <v>0.3</v>
      </c>
      <c r="O262">
        <f t="shared" si="24"/>
        <v>0.5</v>
      </c>
      <c r="P262">
        <v>2</v>
      </c>
      <c r="Q262">
        <v>1</v>
      </c>
      <c r="R262">
        <v>3</v>
      </c>
      <c r="S262">
        <v>0</v>
      </c>
    </row>
    <row r="263" spans="1:19" x14ac:dyDescent="0.25">
      <c r="A263">
        <v>58</v>
      </c>
      <c r="B263">
        <f t="shared" si="20"/>
        <v>60</v>
      </c>
      <c r="C263">
        <v>0</v>
      </c>
      <c r="D263">
        <v>2</v>
      </c>
      <c r="E263">
        <v>136</v>
      </c>
      <c r="F263">
        <f t="shared" si="21"/>
        <v>140</v>
      </c>
      <c r="G263">
        <v>319</v>
      </c>
      <c r="H263">
        <f t="shared" si="22"/>
        <v>375</v>
      </c>
      <c r="I263">
        <v>1</v>
      </c>
      <c r="J263">
        <v>2</v>
      </c>
      <c r="K263">
        <v>152</v>
      </c>
      <c r="L263">
        <f t="shared" si="23"/>
        <v>160</v>
      </c>
      <c r="M263">
        <v>0</v>
      </c>
      <c r="N263">
        <v>0</v>
      </c>
      <c r="O263">
        <f t="shared" si="24"/>
        <v>0</v>
      </c>
      <c r="P263">
        <v>1</v>
      </c>
      <c r="Q263">
        <v>2</v>
      </c>
      <c r="R263">
        <v>3</v>
      </c>
      <c r="S263">
        <v>3</v>
      </c>
    </row>
    <row r="264" spans="1:19" x14ac:dyDescent="0.25">
      <c r="A264">
        <v>60</v>
      </c>
      <c r="B264">
        <f t="shared" si="20"/>
        <v>60</v>
      </c>
      <c r="C264">
        <v>0</v>
      </c>
      <c r="D264">
        <v>1</v>
      </c>
      <c r="E264">
        <v>150</v>
      </c>
      <c r="F264">
        <f t="shared" si="21"/>
        <v>150</v>
      </c>
      <c r="G264">
        <v>240</v>
      </c>
      <c r="H264">
        <f t="shared" si="22"/>
        <v>250</v>
      </c>
      <c r="I264">
        <v>0</v>
      </c>
      <c r="J264">
        <v>0</v>
      </c>
      <c r="K264">
        <v>171</v>
      </c>
      <c r="L264">
        <f t="shared" si="23"/>
        <v>180</v>
      </c>
      <c r="M264">
        <v>0</v>
      </c>
      <c r="N264">
        <v>0.9</v>
      </c>
      <c r="O264">
        <f t="shared" si="24"/>
        <v>1</v>
      </c>
      <c r="P264">
        <v>1</v>
      </c>
      <c r="Q264">
        <v>0</v>
      </c>
      <c r="R264">
        <v>3</v>
      </c>
      <c r="S264">
        <v>0</v>
      </c>
    </row>
    <row r="265" spans="1:19" x14ac:dyDescent="0.25">
      <c r="A265">
        <v>44</v>
      </c>
      <c r="B265">
        <f t="shared" si="20"/>
        <v>45</v>
      </c>
      <c r="C265">
        <v>1</v>
      </c>
      <c r="D265">
        <v>3</v>
      </c>
      <c r="E265">
        <v>120</v>
      </c>
      <c r="F265">
        <f t="shared" si="21"/>
        <v>120</v>
      </c>
      <c r="G265">
        <v>226</v>
      </c>
      <c r="H265">
        <f t="shared" si="22"/>
        <v>250</v>
      </c>
      <c r="I265">
        <v>0</v>
      </c>
      <c r="J265">
        <v>0</v>
      </c>
      <c r="K265">
        <v>169</v>
      </c>
      <c r="L265">
        <f t="shared" si="23"/>
        <v>170</v>
      </c>
      <c r="M265">
        <v>0</v>
      </c>
      <c r="N265">
        <v>0</v>
      </c>
      <c r="O265">
        <f t="shared" si="24"/>
        <v>0</v>
      </c>
      <c r="P265">
        <v>1</v>
      </c>
      <c r="Q265">
        <v>0</v>
      </c>
      <c r="R265">
        <v>3</v>
      </c>
      <c r="S265">
        <v>0</v>
      </c>
    </row>
    <row r="266" spans="1:19" x14ac:dyDescent="0.25">
      <c r="A266">
        <v>61</v>
      </c>
      <c r="B266">
        <f t="shared" si="20"/>
        <v>65</v>
      </c>
      <c r="C266">
        <v>1</v>
      </c>
      <c r="D266">
        <v>4</v>
      </c>
      <c r="E266">
        <v>138</v>
      </c>
      <c r="F266">
        <f t="shared" si="21"/>
        <v>140</v>
      </c>
      <c r="G266">
        <v>166</v>
      </c>
      <c r="H266">
        <f t="shared" si="22"/>
        <v>175</v>
      </c>
      <c r="I266">
        <v>0</v>
      </c>
      <c r="J266">
        <v>2</v>
      </c>
      <c r="K266">
        <v>125</v>
      </c>
      <c r="L266">
        <f t="shared" si="23"/>
        <v>130</v>
      </c>
      <c r="M266">
        <v>1</v>
      </c>
      <c r="N266">
        <v>3.6</v>
      </c>
      <c r="O266">
        <f t="shared" si="24"/>
        <v>7</v>
      </c>
      <c r="P266">
        <v>2</v>
      </c>
      <c r="Q266">
        <v>1</v>
      </c>
      <c r="R266">
        <v>3</v>
      </c>
      <c r="S266">
        <v>4</v>
      </c>
    </row>
    <row r="267" spans="1:19" x14ac:dyDescent="0.25">
      <c r="A267">
        <v>42</v>
      </c>
      <c r="B267">
        <f t="shared" si="20"/>
        <v>45</v>
      </c>
      <c r="C267">
        <v>1</v>
      </c>
      <c r="D267">
        <v>4</v>
      </c>
      <c r="E267">
        <v>136</v>
      </c>
      <c r="F267">
        <f t="shared" si="21"/>
        <v>140</v>
      </c>
      <c r="G267">
        <v>315</v>
      </c>
      <c r="H267">
        <f t="shared" si="22"/>
        <v>375</v>
      </c>
      <c r="I267">
        <v>0</v>
      </c>
      <c r="J267">
        <v>0</v>
      </c>
      <c r="K267">
        <v>125</v>
      </c>
      <c r="L267">
        <f t="shared" si="23"/>
        <v>130</v>
      </c>
      <c r="M267">
        <v>1</v>
      </c>
      <c r="N267">
        <v>1.8</v>
      </c>
      <c r="O267">
        <f t="shared" si="24"/>
        <v>2</v>
      </c>
      <c r="P267">
        <v>2</v>
      </c>
      <c r="Q267">
        <v>0</v>
      </c>
      <c r="R267">
        <v>6</v>
      </c>
      <c r="S267">
        <v>2</v>
      </c>
    </row>
    <row r="268" spans="1:19" x14ac:dyDescent="0.25">
      <c r="A268">
        <v>52</v>
      </c>
      <c r="B268">
        <f t="shared" si="20"/>
        <v>55</v>
      </c>
      <c r="C268">
        <v>1</v>
      </c>
      <c r="D268">
        <v>4</v>
      </c>
      <c r="E268">
        <v>128</v>
      </c>
      <c r="F268">
        <f t="shared" si="21"/>
        <v>130</v>
      </c>
      <c r="G268">
        <v>204</v>
      </c>
      <c r="H268">
        <f t="shared" si="22"/>
        <v>225</v>
      </c>
      <c r="I268">
        <v>1</v>
      </c>
      <c r="J268">
        <v>0</v>
      </c>
      <c r="K268">
        <v>156</v>
      </c>
      <c r="L268">
        <f t="shared" si="23"/>
        <v>160</v>
      </c>
      <c r="M268">
        <v>1</v>
      </c>
      <c r="N268">
        <v>1</v>
      </c>
      <c r="O268">
        <f t="shared" si="24"/>
        <v>1</v>
      </c>
      <c r="P268">
        <v>2</v>
      </c>
      <c r="Q268">
        <v>0</v>
      </c>
      <c r="R268" t="s">
        <v>0</v>
      </c>
      <c r="S268">
        <v>2</v>
      </c>
    </row>
    <row r="269" spans="1:19" x14ac:dyDescent="0.25">
      <c r="A269">
        <v>59</v>
      </c>
      <c r="B269">
        <f t="shared" si="20"/>
        <v>60</v>
      </c>
      <c r="C269">
        <v>1</v>
      </c>
      <c r="D269">
        <v>3</v>
      </c>
      <c r="E269">
        <v>126</v>
      </c>
      <c r="F269">
        <f t="shared" si="21"/>
        <v>130</v>
      </c>
      <c r="G269">
        <v>218</v>
      </c>
      <c r="H269">
        <f t="shared" si="22"/>
        <v>225</v>
      </c>
      <c r="I269">
        <v>1</v>
      </c>
      <c r="J269">
        <v>0</v>
      </c>
      <c r="K269">
        <v>134</v>
      </c>
      <c r="L269">
        <f t="shared" si="23"/>
        <v>140</v>
      </c>
      <c r="M269">
        <v>0</v>
      </c>
      <c r="N269">
        <v>2.2000000000000002</v>
      </c>
      <c r="O269">
        <f t="shared" si="24"/>
        <v>2.5</v>
      </c>
      <c r="P269">
        <v>2</v>
      </c>
      <c r="Q269">
        <v>1</v>
      </c>
      <c r="R269">
        <v>6</v>
      </c>
      <c r="S269">
        <v>2</v>
      </c>
    </row>
    <row r="270" spans="1:19" x14ac:dyDescent="0.25">
      <c r="A270">
        <v>40</v>
      </c>
      <c r="B270">
        <f t="shared" si="20"/>
        <v>40</v>
      </c>
      <c r="C270">
        <v>1</v>
      </c>
      <c r="D270">
        <v>4</v>
      </c>
      <c r="E270">
        <v>152</v>
      </c>
      <c r="F270">
        <f t="shared" si="21"/>
        <v>160</v>
      </c>
      <c r="G270">
        <v>223</v>
      </c>
      <c r="H270">
        <f t="shared" si="22"/>
        <v>225</v>
      </c>
      <c r="I270">
        <v>0</v>
      </c>
      <c r="J270">
        <v>0</v>
      </c>
      <c r="K270">
        <v>181</v>
      </c>
      <c r="L270">
        <f t="shared" si="23"/>
        <v>190</v>
      </c>
      <c r="M270">
        <v>0</v>
      </c>
      <c r="N270">
        <v>0</v>
      </c>
      <c r="O270">
        <f t="shared" si="24"/>
        <v>0</v>
      </c>
      <c r="P270">
        <v>1</v>
      </c>
      <c r="Q270">
        <v>0</v>
      </c>
      <c r="R270">
        <v>7</v>
      </c>
      <c r="S270">
        <v>1</v>
      </c>
    </row>
    <row r="271" spans="1:19" x14ac:dyDescent="0.25">
      <c r="A271">
        <v>42</v>
      </c>
      <c r="B271">
        <f t="shared" si="20"/>
        <v>45</v>
      </c>
      <c r="C271">
        <v>1</v>
      </c>
      <c r="D271">
        <v>3</v>
      </c>
      <c r="E271">
        <v>130</v>
      </c>
      <c r="F271">
        <f t="shared" si="21"/>
        <v>130</v>
      </c>
      <c r="G271">
        <v>180</v>
      </c>
      <c r="H271">
        <f t="shared" si="22"/>
        <v>200</v>
      </c>
      <c r="I271">
        <v>0</v>
      </c>
      <c r="J271">
        <v>0</v>
      </c>
      <c r="K271">
        <v>150</v>
      </c>
      <c r="L271">
        <f t="shared" si="23"/>
        <v>150</v>
      </c>
      <c r="M271">
        <v>0</v>
      </c>
      <c r="N271">
        <v>0</v>
      </c>
      <c r="O271">
        <f t="shared" si="24"/>
        <v>0</v>
      </c>
      <c r="P271">
        <v>1</v>
      </c>
      <c r="Q271">
        <v>0</v>
      </c>
      <c r="R271">
        <v>3</v>
      </c>
      <c r="S271">
        <v>0</v>
      </c>
    </row>
    <row r="272" spans="1:19" x14ac:dyDescent="0.25">
      <c r="A272">
        <v>61</v>
      </c>
      <c r="B272">
        <f t="shared" si="20"/>
        <v>65</v>
      </c>
      <c r="C272">
        <v>1</v>
      </c>
      <c r="D272">
        <v>4</v>
      </c>
      <c r="E272">
        <v>140</v>
      </c>
      <c r="F272">
        <f t="shared" si="21"/>
        <v>140</v>
      </c>
      <c r="G272">
        <v>207</v>
      </c>
      <c r="H272">
        <f t="shared" si="22"/>
        <v>225</v>
      </c>
      <c r="I272">
        <v>0</v>
      </c>
      <c r="J272">
        <v>2</v>
      </c>
      <c r="K272">
        <v>138</v>
      </c>
      <c r="L272">
        <f t="shared" si="23"/>
        <v>140</v>
      </c>
      <c r="M272">
        <v>1</v>
      </c>
      <c r="N272">
        <v>1.9</v>
      </c>
      <c r="O272">
        <f t="shared" si="24"/>
        <v>2</v>
      </c>
      <c r="P272">
        <v>1</v>
      </c>
      <c r="Q272">
        <v>1</v>
      </c>
      <c r="R272">
        <v>7</v>
      </c>
      <c r="S272">
        <v>1</v>
      </c>
    </row>
    <row r="273" spans="1:19" x14ac:dyDescent="0.25">
      <c r="A273">
        <v>66</v>
      </c>
      <c r="B273">
        <f t="shared" si="20"/>
        <v>70</v>
      </c>
      <c r="C273">
        <v>1</v>
      </c>
      <c r="D273">
        <v>4</v>
      </c>
      <c r="E273">
        <v>160</v>
      </c>
      <c r="F273">
        <f t="shared" si="21"/>
        <v>160</v>
      </c>
      <c r="G273">
        <v>228</v>
      </c>
      <c r="H273">
        <f t="shared" si="22"/>
        <v>250</v>
      </c>
      <c r="I273">
        <v>0</v>
      </c>
      <c r="J273">
        <v>2</v>
      </c>
      <c r="K273">
        <v>138</v>
      </c>
      <c r="L273">
        <f t="shared" si="23"/>
        <v>140</v>
      </c>
      <c r="M273">
        <v>0</v>
      </c>
      <c r="N273">
        <v>2.2999999999999998</v>
      </c>
      <c r="O273">
        <f t="shared" si="24"/>
        <v>2.5</v>
      </c>
      <c r="P273">
        <v>1</v>
      </c>
      <c r="Q273">
        <v>0</v>
      </c>
      <c r="R273">
        <v>6</v>
      </c>
      <c r="S273">
        <v>0</v>
      </c>
    </row>
    <row r="274" spans="1:19" x14ac:dyDescent="0.25">
      <c r="A274">
        <v>46</v>
      </c>
      <c r="B274">
        <f t="shared" si="20"/>
        <v>50</v>
      </c>
      <c r="C274">
        <v>1</v>
      </c>
      <c r="D274">
        <v>4</v>
      </c>
      <c r="E274">
        <v>140</v>
      </c>
      <c r="F274">
        <f t="shared" si="21"/>
        <v>140</v>
      </c>
      <c r="G274">
        <v>311</v>
      </c>
      <c r="H274">
        <f t="shared" si="22"/>
        <v>375</v>
      </c>
      <c r="I274">
        <v>0</v>
      </c>
      <c r="J274">
        <v>0</v>
      </c>
      <c r="K274">
        <v>120</v>
      </c>
      <c r="L274">
        <f t="shared" si="23"/>
        <v>120</v>
      </c>
      <c r="M274">
        <v>1</v>
      </c>
      <c r="N274">
        <v>1.8</v>
      </c>
      <c r="O274">
        <f t="shared" si="24"/>
        <v>2</v>
      </c>
      <c r="P274">
        <v>2</v>
      </c>
      <c r="Q274">
        <v>2</v>
      </c>
      <c r="R274">
        <v>7</v>
      </c>
      <c r="S274">
        <v>2</v>
      </c>
    </row>
    <row r="275" spans="1:19" x14ac:dyDescent="0.25">
      <c r="A275">
        <v>71</v>
      </c>
      <c r="B275">
        <f t="shared" si="20"/>
        <v>75</v>
      </c>
      <c r="C275">
        <v>0</v>
      </c>
      <c r="D275">
        <v>4</v>
      </c>
      <c r="E275">
        <v>112</v>
      </c>
      <c r="F275">
        <f t="shared" si="21"/>
        <v>120</v>
      </c>
      <c r="G275">
        <v>149</v>
      </c>
      <c r="H275">
        <f t="shared" si="22"/>
        <v>150</v>
      </c>
      <c r="I275">
        <v>0</v>
      </c>
      <c r="J275">
        <v>0</v>
      </c>
      <c r="K275">
        <v>125</v>
      </c>
      <c r="L275">
        <f t="shared" si="23"/>
        <v>130</v>
      </c>
      <c r="M275">
        <v>0</v>
      </c>
      <c r="N275">
        <v>1.6</v>
      </c>
      <c r="O275">
        <f t="shared" si="24"/>
        <v>2</v>
      </c>
      <c r="P275">
        <v>2</v>
      </c>
      <c r="Q275">
        <v>0</v>
      </c>
      <c r="R275">
        <v>3</v>
      </c>
      <c r="S275">
        <v>0</v>
      </c>
    </row>
    <row r="276" spans="1:19" x14ac:dyDescent="0.25">
      <c r="A276">
        <v>59</v>
      </c>
      <c r="B276">
        <f t="shared" si="20"/>
        <v>60</v>
      </c>
      <c r="C276">
        <v>1</v>
      </c>
      <c r="D276">
        <v>1</v>
      </c>
      <c r="E276">
        <v>134</v>
      </c>
      <c r="F276">
        <f t="shared" si="21"/>
        <v>140</v>
      </c>
      <c r="G276">
        <v>204</v>
      </c>
      <c r="H276">
        <f t="shared" si="22"/>
        <v>225</v>
      </c>
      <c r="I276">
        <v>0</v>
      </c>
      <c r="J276">
        <v>0</v>
      </c>
      <c r="K276">
        <v>162</v>
      </c>
      <c r="L276">
        <f t="shared" si="23"/>
        <v>170</v>
      </c>
      <c r="M276">
        <v>0</v>
      </c>
      <c r="N276">
        <v>0.8</v>
      </c>
      <c r="O276">
        <f t="shared" si="24"/>
        <v>1</v>
      </c>
      <c r="P276">
        <v>1</v>
      </c>
      <c r="Q276">
        <v>2</v>
      </c>
      <c r="R276">
        <v>3</v>
      </c>
      <c r="S276">
        <v>1</v>
      </c>
    </row>
    <row r="277" spans="1:19" x14ac:dyDescent="0.25">
      <c r="A277">
        <v>64</v>
      </c>
      <c r="B277">
        <f t="shared" si="20"/>
        <v>65</v>
      </c>
      <c r="C277">
        <v>1</v>
      </c>
      <c r="D277">
        <v>1</v>
      </c>
      <c r="E277">
        <v>170</v>
      </c>
      <c r="F277">
        <f t="shared" si="21"/>
        <v>170</v>
      </c>
      <c r="G277">
        <v>227</v>
      </c>
      <c r="H277">
        <f t="shared" si="22"/>
        <v>250</v>
      </c>
      <c r="I277">
        <v>0</v>
      </c>
      <c r="J277">
        <v>2</v>
      </c>
      <c r="K277">
        <v>155</v>
      </c>
      <c r="L277">
        <f t="shared" si="23"/>
        <v>160</v>
      </c>
      <c r="M277">
        <v>0</v>
      </c>
      <c r="N277">
        <v>0.6</v>
      </c>
      <c r="O277">
        <f t="shared" si="24"/>
        <v>1</v>
      </c>
      <c r="P277">
        <v>2</v>
      </c>
      <c r="Q277">
        <v>0</v>
      </c>
      <c r="R277">
        <v>7</v>
      </c>
      <c r="S277">
        <v>0</v>
      </c>
    </row>
    <row r="278" spans="1:19" x14ac:dyDescent="0.25">
      <c r="A278">
        <v>66</v>
      </c>
      <c r="B278">
        <f t="shared" si="20"/>
        <v>70</v>
      </c>
      <c r="C278">
        <v>0</v>
      </c>
      <c r="D278">
        <v>3</v>
      </c>
      <c r="E278">
        <v>146</v>
      </c>
      <c r="F278">
        <f t="shared" si="21"/>
        <v>150</v>
      </c>
      <c r="G278">
        <v>278</v>
      </c>
      <c r="H278">
        <f t="shared" si="22"/>
        <v>300</v>
      </c>
      <c r="I278">
        <v>0</v>
      </c>
      <c r="J278">
        <v>2</v>
      </c>
      <c r="K278">
        <v>152</v>
      </c>
      <c r="L278">
        <f t="shared" si="23"/>
        <v>160</v>
      </c>
      <c r="M278">
        <v>0</v>
      </c>
      <c r="N278">
        <v>0</v>
      </c>
      <c r="O278">
        <f t="shared" si="24"/>
        <v>0</v>
      </c>
      <c r="P278">
        <v>2</v>
      </c>
      <c r="Q278">
        <v>1</v>
      </c>
      <c r="R278">
        <v>3</v>
      </c>
      <c r="S278">
        <v>0</v>
      </c>
    </row>
    <row r="279" spans="1:19" x14ac:dyDescent="0.25">
      <c r="A279">
        <v>39</v>
      </c>
      <c r="B279">
        <f t="shared" si="20"/>
        <v>40</v>
      </c>
      <c r="C279">
        <v>0</v>
      </c>
      <c r="D279">
        <v>3</v>
      </c>
      <c r="E279">
        <v>138</v>
      </c>
      <c r="F279">
        <f t="shared" si="21"/>
        <v>140</v>
      </c>
      <c r="G279">
        <v>220</v>
      </c>
      <c r="H279">
        <f t="shared" si="22"/>
        <v>225</v>
      </c>
      <c r="I279">
        <v>0</v>
      </c>
      <c r="J279">
        <v>0</v>
      </c>
      <c r="K279">
        <v>152</v>
      </c>
      <c r="L279">
        <f t="shared" si="23"/>
        <v>160</v>
      </c>
      <c r="M279">
        <v>0</v>
      </c>
      <c r="N279">
        <v>0</v>
      </c>
      <c r="O279">
        <f t="shared" si="24"/>
        <v>0</v>
      </c>
      <c r="P279">
        <v>2</v>
      </c>
      <c r="Q279">
        <v>0</v>
      </c>
      <c r="R279">
        <v>3</v>
      </c>
      <c r="S279">
        <v>0</v>
      </c>
    </row>
    <row r="280" spans="1:19" x14ac:dyDescent="0.25">
      <c r="A280">
        <v>57</v>
      </c>
      <c r="B280">
        <f t="shared" si="20"/>
        <v>60</v>
      </c>
      <c r="C280">
        <v>1</v>
      </c>
      <c r="D280">
        <v>2</v>
      </c>
      <c r="E280">
        <v>154</v>
      </c>
      <c r="F280">
        <f t="shared" si="21"/>
        <v>160</v>
      </c>
      <c r="G280">
        <v>232</v>
      </c>
      <c r="H280">
        <f t="shared" si="22"/>
        <v>250</v>
      </c>
      <c r="I280">
        <v>0</v>
      </c>
      <c r="J280">
        <v>2</v>
      </c>
      <c r="K280">
        <v>164</v>
      </c>
      <c r="L280">
        <f t="shared" si="23"/>
        <v>170</v>
      </c>
      <c r="M280">
        <v>0</v>
      </c>
      <c r="N280">
        <v>0</v>
      </c>
      <c r="O280">
        <f t="shared" si="24"/>
        <v>0</v>
      </c>
      <c r="P280">
        <v>1</v>
      </c>
      <c r="Q280">
        <v>1</v>
      </c>
      <c r="R280">
        <v>3</v>
      </c>
      <c r="S280">
        <v>1</v>
      </c>
    </row>
    <row r="281" spans="1:19" x14ac:dyDescent="0.25">
      <c r="A281">
        <v>58</v>
      </c>
      <c r="B281">
        <f t="shared" si="20"/>
        <v>60</v>
      </c>
      <c r="C281">
        <v>0</v>
      </c>
      <c r="D281">
        <v>4</v>
      </c>
      <c r="E281">
        <v>130</v>
      </c>
      <c r="F281">
        <f t="shared" si="21"/>
        <v>130</v>
      </c>
      <c r="G281">
        <v>197</v>
      </c>
      <c r="H281">
        <f t="shared" si="22"/>
        <v>200</v>
      </c>
      <c r="I281">
        <v>0</v>
      </c>
      <c r="J281">
        <v>0</v>
      </c>
      <c r="K281">
        <v>131</v>
      </c>
      <c r="L281">
        <f t="shared" si="23"/>
        <v>140</v>
      </c>
      <c r="M281">
        <v>0</v>
      </c>
      <c r="N281">
        <v>0.6</v>
      </c>
      <c r="O281">
        <f t="shared" si="24"/>
        <v>1</v>
      </c>
      <c r="P281">
        <v>2</v>
      </c>
      <c r="Q281">
        <v>0</v>
      </c>
      <c r="R281">
        <v>3</v>
      </c>
      <c r="S281">
        <v>0</v>
      </c>
    </row>
    <row r="282" spans="1:19" x14ac:dyDescent="0.25">
      <c r="A282">
        <v>57</v>
      </c>
      <c r="B282">
        <f t="shared" si="20"/>
        <v>60</v>
      </c>
      <c r="C282">
        <v>1</v>
      </c>
      <c r="D282">
        <v>4</v>
      </c>
      <c r="E282">
        <v>110</v>
      </c>
      <c r="F282">
        <f t="shared" si="21"/>
        <v>110</v>
      </c>
      <c r="G282">
        <v>335</v>
      </c>
      <c r="H282">
        <f t="shared" si="22"/>
        <v>375</v>
      </c>
      <c r="I282">
        <v>0</v>
      </c>
      <c r="J282">
        <v>0</v>
      </c>
      <c r="K282">
        <v>143</v>
      </c>
      <c r="L282">
        <f t="shared" si="23"/>
        <v>150</v>
      </c>
      <c r="M282">
        <v>1</v>
      </c>
      <c r="N282">
        <v>3</v>
      </c>
      <c r="O282">
        <f t="shared" si="24"/>
        <v>3</v>
      </c>
      <c r="P282">
        <v>2</v>
      </c>
      <c r="Q282">
        <v>1</v>
      </c>
      <c r="R282">
        <v>7</v>
      </c>
      <c r="S282">
        <v>2</v>
      </c>
    </row>
    <row r="283" spans="1:19" x14ac:dyDescent="0.25">
      <c r="A283">
        <v>47</v>
      </c>
      <c r="B283">
        <f t="shared" si="20"/>
        <v>50</v>
      </c>
      <c r="C283">
        <v>1</v>
      </c>
      <c r="D283">
        <v>3</v>
      </c>
      <c r="E283">
        <v>130</v>
      </c>
      <c r="F283">
        <f t="shared" si="21"/>
        <v>130</v>
      </c>
      <c r="G283">
        <v>253</v>
      </c>
      <c r="H283">
        <f t="shared" si="22"/>
        <v>275</v>
      </c>
      <c r="I283">
        <v>0</v>
      </c>
      <c r="J283">
        <v>0</v>
      </c>
      <c r="K283">
        <v>179</v>
      </c>
      <c r="L283">
        <f t="shared" si="23"/>
        <v>180</v>
      </c>
      <c r="M283">
        <v>0</v>
      </c>
      <c r="N283">
        <v>0</v>
      </c>
      <c r="O283">
        <f t="shared" si="24"/>
        <v>0</v>
      </c>
      <c r="P283">
        <v>1</v>
      </c>
      <c r="Q283">
        <v>0</v>
      </c>
      <c r="R283">
        <v>3</v>
      </c>
      <c r="S283">
        <v>0</v>
      </c>
    </row>
    <row r="284" spans="1:19" x14ac:dyDescent="0.25">
      <c r="A284">
        <v>55</v>
      </c>
      <c r="B284">
        <f t="shared" si="20"/>
        <v>55</v>
      </c>
      <c r="C284">
        <v>0</v>
      </c>
      <c r="D284">
        <v>4</v>
      </c>
      <c r="E284">
        <v>128</v>
      </c>
      <c r="F284">
        <f t="shared" si="21"/>
        <v>130</v>
      </c>
      <c r="G284">
        <v>205</v>
      </c>
      <c r="H284">
        <f t="shared" si="22"/>
        <v>225</v>
      </c>
      <c r="I284">
        <v>0</v>
      </c>
      <c r="J284">
        <v>1</v>
      </c>
      <c r="K284">
        <v>130</v>
      </c>
      <c r="L284">
        <f t="shared" si="23"/>
        <v>130</v>
      </c>
      <c r="M284">
        <v>1</v>
      </c>
      <c r="N284">
        <v>2</v>
      </c>
      <c r="O284">
        <f t="shared" si="24"/>
        <v>2</v>
      </c>
      <c r="P284">
        <v>2</v>
      </c>
      <c r="Q284">
        <v>1</v>
      </c>
      <c r="R284">
        <v>7</v>
      </c>
      <c r="S284">
        <v>3</v>
      </c>
    </row>
    <row r="285" spans="1:19" x14ac:dyDescent="0.25">
      <c r="A285">
        <v>35</v>
      </c>
      <c r="B285">
        <f t="shared" si="20"/>
        <v>40</v>
      </c>
      <c r="C285">
        <v>1</v>
      </c>
      <c r="D285">
        <v>2</v>
      </c>
      <c r="E285">
        <v>122</v>
      </c>
      <c r="F285">
        <f t="shared" si="21"/>
        <v>130</v>
      </c>
      <c r="G285">
        <v>192</v>
      </c>
      <c r="H285">
        <f t="shared" si="22"/>
        <v>200</v>
      </c>
      <c r="I285">
        <v>0</v>
      </c>
      <c r="J285">
        <v>0</v>
      </c>
      <c r="K285">
        <v>174</v>
      </c>
      <c r="L285">
        <f t="shared" si="23"/>
        <v>180</v>
      </c>
      <c r="M285">
        <v>0</v>
      </c>
      <c r="N285">
        <v>0</v>
      </c>
      <c r="O285">
        <f t="shared" si="24"/>
        <v>0</v>
      </c>
      <c r="P285">
        <v>1</v>
      </c>
      <c r="Q285">
        <v>0</v>
      </c>
      <c r="R285">
        <v>3</v>
      </c>
      <c r="S285">
        <v>0</v>
      </c>
    </row>
    <row r="286" spans="1:19" x14ac:dyDescent="0.25">
      <c r="A286">
        <v>61</v>
      </c>
      <c r="B286">
        <f t="shared" si="20"/>
        <v>65</v>
      </c>
      <c r="C286">
        <v>1</v>
      </c>
      <c r="D286">
        <v>4</v>
      </c>
      <c r="E286">
        <v>148</v>
      </c>
      <c r="F286">
        <f t="shared" si="21"/>
        <v>150</v>
      </c>
      <c r="G286">
        <v>203</v>
      </c>
      <c r="H286">
        <f t="shared" si="22"/>
        <v>225</v>
      </c>
      <c r="I286">
        <v>0</v>
      </c>
      <c r="J286">
        <v>0</v>
      </c>
      <c r="K286">
        <v>161</v>
      </c>
      <c r="L286">
        <f t="shared" si="23"/>
        <v>170</v>
      </c>
      <c r="M286">
        <v>0</v>
      </c>
      <c r="N286">
        <v>0</v>
      </c>
      <c r="O286">
        <f t="shared" si="24"/>
        <v>0</v>
      </c>
      <c r="P286">
        <v>1</v>
      </c>
      <c r="Q286">
        <v>1</v>
      </c>
      <c r="R286">
        <v>7</v>
      </c>
      <c r="S286">
        <v>2</v>
      </c>
    </row>
    <row r="287" spans="1:19" x14ac:dyDescent="0.25">
      <c r="A287">
        <v>58</v>
      </c>
      <c r="B287">
        <f t="shared" si="20"/>
        <v>60</v>
      </c>
      <c r="C287">
        <v>1</v>
      </c>
      <c r="D287">
        <v>4</v>
      </c>
      <c r="E287">
        <v>114</v>
      </c>
      <c r="F287">
        <f t="shared" si="21"/>
        <v>120</v>
      </c>
      <c r="G287">
        <v>318</v>
      </c>
      <c r="H287">
        <f t="shared" si="22"/>
        <v>375</v>
      </c>
      <c r="I287">
        <v>0</v>
      </c>
      <c r="J287">
        <v>1</v>
      </c>
      <c r="K287">
        <v>140</v>
      </c>
      <c r="L287">
        <f t="shared" si="23"/>
        <v>140</v>
      </c>
      <c r="M287">
        <v>0</v>
      </c>
      <c r="N287">
        <v>4.4000000000000004</v>
      </c>
      <c r="O287">
        <f t="shared" si="24"/>
        <v>7</v>
      </c>
      <c r="P287">
        <v>3</v>
      </c>
      <c r="Q287">
        <v>3</v>
      </c>
      <c r="R287">
        <v>6</v>
      </c>
      <c r="S287">
        <v>4</v>
      </c>
    </row>
    <row r="288" spans="1:19" x14ac:dyDescent="0.25">
      <c r="A288">
        <v>58</v>
      </c>
      <c r="B288">
        <f t="shared" si="20"/>
        <v>60</v>
      </c>
      <c r="C288">
        <v>0</v>
      </c>
      <c r="D288">
        <v>4</v>
      </c>
      <c r="E288">
        <v>170</v>
      </c>
      <c r="F288">
        <f t="shared" si="21"/>
        <v>170</v>
      </c>
      <c r="G288">
        <v>225</v>
      </c>
      <c r="H288">
        <f t="shared" si="22"/>
        <v>225</v>
      </c>
      <c r="I288">
        <v>1</v>
      </c>
      <c r="J288">
        <v>2</v>
      </c>
      <c r="K288">
        <v>146</v>
      </c>
      <c r="L288">
        <f t="shared" si="23"/>
        <v>150</v>
      </c>
      <c r="M288">
        <v>1</v>
      </c>
      <c r="N288">
        <v>2.8</v>
      </c>
      <c r="O288">
        <f t="shared" si="24"/>
        <v>3</v>
      </c>
      <c r="P288">
        <v>2</v>
      </c>
      <c r="Q288">
        <v>2</v>
      </c>
      <c r="R288">
        <v>6</v>
      </c>
      <c r="S288">
        <v>2</v>
      </c>
    </row>
    <row r="289" spans="1:19" x14ac:dyDescent="0.25">
      <c r="A289">
        <v>58</v>
      </c>
      <c r="B289">
        <f t="shared" si="20"/>
        <v>60</v>
      </c>
      <c r="C289">
        <v>1</v>
      </c>
      <c r="D289">
        <v>2</v>
      </c>
      <c r="E289">
        <v>125</v>
      </c>
      <c r="F289">
        <f t="shared" si="21"/>
        <v>130</v>
      </c>
      <c r="G289">
        <v>220</v>
      </c>
      <c r="H289">
        <f t="shared" si="22"/>
        <v>225</v>
      </c>
      <c r="I289">
        <v>0</v>
      </c>
      <c r="J289">
        <v>0</v>
      </c>
      <c r="K289">
        <v>144</v>
      </c>
      <c r="L289">
        <f t="shared" si="23"/>
        <v>150</v>
      </c>
      <c r="M289">
        <v>0</v>
      </c>
      <c r="N289">
        <v>0.4</v>
      </c>
      <c r="O289">
        <f t="shared" si="24"/>
        <v>0.5</v>
      </c>
      <c r="P289">
        <v>2</v>
      </c>
      <c r="Q289" t="s">
        <v>0</v>
      </c>
      <c r="R289">
        <v>7</v>
      </c>
      <c r="S289">
        <v>0</v>
      </c>
    </row>
    <row r="290" spans="1:19" x14ac:dyDescent="0.25">
      <c r="A290">
        <v>56</v>
      </c>
      <c r="B290">
        <f t="shared" si="20"/>
        <v>60</v>
      </c>
      <c r="C290">
        <v>1</v>
      </c>
      <c r="D290">
        <v>2</v>
      </c>
      <c r="E290">
        <v>130</v>
      </c>
      <c r="F290">
        <f t="shared" si="21"/>
        <v>130</v>
      </c>
      <c r="G290">
        <v>221</v>
      </c>
      <c r="H290">
        <f t="shared" si="22"/>
        <v>225</v>
      </c>
      <c r="I290">
        <v>0</v>
      </c>
      <c r="J290">
        <v>2</v>
      </c>
      <c r="K290">
        <v>163</v>
      </c>
      <c r="L290">
        <f t="shared" si="23"/>
        <v>170</v>
      </c>
      <c r="M290">
        <v>0</v>
      </c>
      <c r="N290">
        <v>0</v>
      </c>
      <c r="O290">
        <f t="shared" si="24"/>
        <v>0</v>
      </c>
      <c r="P290">
        <v>1</v>
      </c>
      <c r="Q290">
        <v>0</v>
      </c>
      <c r="R290">
        <v>7</v>
      </c>
      <c r="S290">
        <v>0</v>
      </c>
    </row>
    <row r="291" spans="1:19" x14ac:dyDescent="0.25">
      <c r="A291">
        <v>56</v>
      </c>
      <c r="B291">
        <f t="shared" si="20"/>
        <v>60</v>
      </c>
      <c r="C291">
        <v>1</v>
      </c>
      <c r="D291">
        <v>2</v>
      </c>
      <c r="E291">
        <v>120</v>
      </c>
      <c r="F291">
        <f t="shared" si="21"/>
        <v>120</v>
      </c>
      <c r="G291">
        <v>240</v>
      </c>
      <c r="H291">
        <f t="shared" si="22"/>
        <v>250</v>
      </c>
      <c r="I291">
        <v>0</v>
      </c>
      <c r="J291">
        <v>0</v>
      </c>
      <c r="K291">
        <v>169</v>
      </c>
      <c r="L291">
        <f t="shared" si="23"/>
        <v>170</v>
      </c>
      <c r="M291">
        <v>0</v>
      </c>
      <c r="N291">
        <v>0</v>
      </c>
      <c r="O291">
        <f t="shared" si="24"/>
        <v>0</v>
      </c>
      <c r="P291">
        <v>3</v>
      </c>
      <c r="Q291">
        <v>0</v>
      </c>
      <c r="R291">
        <v>3</v>
      </c>
      <c r="S291">
        <v>0</v>
      </c>
    </row>
    <row r="292" spans="1:19" x14ac:dyDescent="0.25">
      <c r="A292">
        <v>67</v>
      </c>
      <c r="B292">
        <f t="shared" si="20"/>
        <v>70</v>
      </c>
      <c r="C292">
        <v>1</v>
      </c>
      <c r="D292">
        <v>3</v>
      </c>
      <c r="E292">
        <v>152</v>
      </c>
      <c r="F292">
        <f t="shared" si="21"/>
        <v>160</v>
      </c>
      <c r="G292">
        <v>212</v>
      </c>
      <c r="H292">
        <f t="shared" si="22"/>
        <v>225</v>
      </c>
      <c r="I292">
        <v>0</v>
      </c>
      <c r="J292">
        <v>2</v>
      </c>
      <c r="K292">
        <v>150</v>
      </c>
      <c r="L292">
        <f t="shared" si="23"/>
        <v>150</v>
      </c>
      <c r="M292">
        <v>0</v>
      </c>
      <c r="N292">
        <v>0.8</v>
      </c>
      <c r="O292">
        <f t="shared" si="24"/>
        <v>1</v>
      </c>
      <c r="P292">
        <v>2</v>
      </c>
      <c r="Q292">
        <v>0</v>
      </c>
      <c r="R292">
        <v>7</v>
      </c>
      <c r="S292">
        <v>1</v>
      </c>
    </row>
    <row r="293" spans="1:19" x14ac:dyDescent="0.25">
      <c r="A293">
        <v>55</v>
      </c>
      <c r="B293">
        <f t="shared" si="20"/>
        <v>55</v>
      </c>
      <c r="C293">
        <v>0</v>
      </c>
      <c r="D293">
        <v>2</v>
      </c>
      <c r="E293">
        <v>132</v>
      </c>
      <c r="F293">
        <f t="shared" si="21"/>
        <v>140</v>
      </c>
      <c r="G293">
        <v>342</v>
      </c>
      <c r="H293">
        <f t="shared" si="22"/>
        <v>375</v>
      </c>
      <c r="I293">
        <v>0</v>
      </c>
      <c r="J293">
        <v>0</v>
      </c>
      <c r="K293">
        <v>166</v>
      </c>
      <c r="L293">
        <f t="shared" si="23"/>
        <v>170</v>
      </c>
      <c r="M293">
        <v>0</v>
      </c>
      <c r="N293">
        <v>1.2</v>
      </c>
      <c r="O293">
        <f t="shared" si="24"/>
        <v>1.5</v>
      </c>
      <c r="P293">
        <v>1</v>
      </c>
      <c r="Q293">
        <v>0</v>
      </c>
      <c r="R293">
        <v>3</v>
      </c>
      <c r="S293">
        <v>0</v>
      </c>
    </row>
    <row r="294" spans="1:19" x14ac:dyDescent="0.25">
      <c r="A294">
        <v>44</v>
      </c>
      <c r="B294">
        <f t="shared" si="20"/>
        <v>45</v>
      </c>
      <c r="C294">
        <v>1</v>
      </c>
      <c r="D294">
        <v>4</v>
      </c>
      <c r="E294">
        <v>120</v>
      </c>
      <c r="F294">
        <f t="shared" si="21"/>
        <v>120</v>
      </c>
      <c r="G294">
        <v>169</v>
      </c>
      <c r="H294">
        <f t="shared" si="22"/>
        <v>175</v>
      </c>
      <c r="I294">
        <v>0</v>
      </c>
      <c r="J294">
        <v>0</v>
      </c>
      <c r="K294">
        <v>144</v>
      </c>
      <c r="L294">
        <f t="shared" si="23"/>
        <v>150</v>
      </c>
      <c r="M294">
        <v>1</v>
      </c>
      <c r="N294">
        <v>2.8</v>
      </c>
      <c r="O294">
        <f t="shared" si="24"/>
        <v>3</v>
      </c>
      <c r="P294">
        <v>3</v>
      </c>
      <c r="Q294">
        <v>0</v>
      </c>
      <c r="R294">
        <v>6</v>
      </c>
      <c r="S294">
        <v>2</v>
      </c>
    </row>
    <row r="295" spans="1:19" x14ac:dyDescent="0.25">
      <c r="A295">
        <v>63</v>
      </c>
      <c r="B295">
        <f t="shared" si="20"/>
        <v>65</v>
      </c>
      <c r="C295">
        <v>1</v>
      </c>
      <c r="D295">
        <v>4</v>
      </c>
      <c r="E295">
        <v>140</v>
      </c>
      <c r="F295">
        <f t="shared" si="21"/>
        <v>140</v>
      </c>
      <c r="G295">
        <v>187</v>
      </c>
      <c r="H295">
        <f t="shared" si="22"/>
        <v>200</v>
      </c>
      <c r="I295">
        <v>0</v>
      </c>
      <c r="J295">
        <v>2</v>
      </c>
      <c r="K295">
        <v>144</v>
      </c>
      <c r="L295">
        <f t="shared" si="23"/>
        <v>150</v>
      </c>
      <c r="M295">
        <v>1</v>
      </c>
      <c r="N295">
        <v>4</v>
      </c>
      <c r="O295">
        <f t="shared" si="24"/>
        <v>7</v>
      </c>
      <c r="P295">
        <v>1</v>
      </c>
      <c r="Q295">
        <v>2</v>
      </c>
      <c r="R295">
        <v>7</v>
      </c>
      <c r="S295">
        <v>2</v>
      </c>
    </row>
    <row r="296" spans="1:19" x14ac:dyDescent="0.25">
      <c r="A296">
        <v>63</v>
      </c>
      <c r="B296">
        <f t="shared" si="20"/>
        <v>65</v>
      </c>
      <c r="C296">
        <v>0</v>
      </c>
      <c r="D296">
        <v>4</v>
      </c>
      <c r="E296">
        <v>124</v>
      </c>
      <c r="F296">
        <f t="shared" si="21"/>
        <v>130</v>
      </c>
      <c r="G296">
        <v>197</v>
      </c>
      <c r="H296">
        <f t="shared" si="22"/>
        <v>200</v>
      </c>
      <c r="I296">
        <v>0</v>
      </c>
      <c r="J296">
        <v>0</v>
      </c>
      <c r="K296">
        <v>136</v>
      </c>
      <c r="L296">
        <f t="shared" si="23"/>
        <v>140</v>
      </c>
      <c r="M296">
        <v>1</v>
      </c>
      <c r="N296">
        <v>0</v>
      </c>
      <c r="O296">
        <f t="shared" si="24"/>
        <v>0</v>
      </c>
      <c r="P296">
        <v>2</v>
      </c>
      <c r="Q296">
        <v>0</v>
      </c>
      <c r="R296">
        <v>3</v>
      </c>
      <c r="S296">
        <v>1</v>
      </c>
    </row>
    <row r="297" spans="1:19" x14ac:dyDescent="0.25">
      <c r="A297">
        <v>41</v>
      </c>
      <c r="B297">
        <f t="shared" si="20"/>
        <v>45</v>
      </c>
      <c r="C297">
        <v>1</v>
      </c>
      <c r="D297">
        <v>2</v>
      </c>
      <c r="E297">
        <v>120</v>
      </c>
      <c r="F297">
        <f t="shared" si="21"/>
        <v>120</v>
      </c>
      <c r="G297">
        <v>157</v>
      </c>
      <c r="H297">
        <f t="shared" si="22"/>
        <v>175</v>
      </c>
      <c r="I297">
        <v>0</v>
      </c>
      <c r="J297">
        <v>0</v>
      </c>
      <c r="K297">
        <v>182</v>
      </c>
      <c r="L297">
        <f t="shared" si="23"/>
        <v>190</v>
      </c>
      <c r="M297">
        <v>0</v>
      </c>
      <c r="N297">
        <v>0</v>
      </c>
      <c r="O297">
        <f t="shared" si="24"/>
        <v>0</v>
      </c>
      <c r="P297">
        <v>1</v>
      </c>
      <c r="Q297">
        <v>0</v>
      </c>
      <c r="R297">
        <v>3</v>
      </c>
      <c r="S297">
        <v>0</v>
      </c>
    </row>
    <row r="298" spans="1:19" x14ac:dyDescent="0.25">
      <c r="A298">
        <v>59</v>
      </c>
      <c r="B298">
        <f t="shared" si="20"/>
        <v>60</v>
      </c>
      <c r="C298">
        <v>1</v>
      </c>
      <c r="D298">
        <v>4</v>
      </c>
      <c r="E298">
        <v>164</v>
      </c>
      <c r="F298">
        <f t="shared" si="21"/>
        <v>170</v>
      </c>
      <c r="G298">
        <v>176</v>
      </c>
      <c r="H298">
        <f t="shared" si="22"/>
        <v>200</v>
      </c>
      <c r="I298">
        <v>1</v>
      </c>
      <c r="J298">
        <v>2</v>
      </c>
      <c r="K298">
        <v>90</v>
      </c>
      <c r="L298">
        <f t="shared" si="23"/>
        <v>90</v>
      </c>
      <c r="M298">
        <v>0</v>
      </c>
      <c r="N298">
        <v>1</v>
      </c>
      <c r="O298">
        <f t="shared" si="24"/>
        <v>1</v>
      </c>
      <c r="P298">
        <v>2</v>
      </c>
      <c r="Q298">
        <v>2</v>
      </c>
      <c r="R298">
        <v>6</v>
      </c>
      <c r="S298">
        <v>3</v>
      </c>
    </row>
    <row r="299" spans="1:19" x14ac:dyDescent="0.25">
      <c r="A299">
        <v>57</v>
      </c>
      <c r="B299">
        <f t="shared" si="20"/>
        <v>60</v>
      </c>
      <c r="C299">
        <v>0</v>
      </c>
      <c r="D299">
        <v>4</v>
      </c>
      <c r="E299">
        <v>140</v>
      </c>
      <c r="F299">
        <f t="shared" si="21"/>
        <v>140</v>
      </c>
      <c r="G299">
        <v>241</v>
      </c>
      <c r="H299">
        <f t="shared" si="22"/>
        <v>250</v>
      </c>
      <c r="I299">
        <v>0</v>
      </c>
      <c r="J299">
        <v>0</v>
      </c>
      <c r="K299">
        <v>123</v>
      </c>
      <c r="L299">
        <f t="shared" si="23"/>
        <v>130</v>
      </c>
      <c r="M299">
        <v>1</v>
      </c>
      <c r="N299">
        <v>0.2</v>
      </c>
      <c r="O299">
        <f t="shared" si="24"/>
        <v>0.5</v>
      </c>
      <c r="P299">
        <v>2</v>
      </c>
      <c r="Q299">
        <v>0</v>
      </c>
      <c r="R299">
        <v>7</v>
      </c>
      <c r="S299">
        <v>1</v>
      </c>
    </row>
    <row r="300" spans="1:19" x14ac:dyDescent="0.25">
      <c r="A300">
        <v>45</v>
      </c>
      <c r="B300">
        <f t="shared" si="20"/>
        <v>45</v>
      </c>
      <c r="C300">
        <v>1</v>
      </c>
      <c r="D300">
        <v>1</v>
      </c>
      <c r="E300">
        <v>110</v>
      </c>
      <c r="F300">
        <f t="shared" si="21"/>
        <v>110</v>
      </c>
      <c r="G300">
        <v>264</v>
      </c>
      <c r="H300">
        <f t="shared" si="22"/>
        <v>275</v>
      </c>
      <c r="I300">
        <v>0</v>
      </c>
      <c r="J300">
        <v>0</v>
      </c>
      <c r="K300">
        <v>132</v>
      </c>
      <c r="L300">
        <f t="shared" si="23"/>
        <v>140</v>
      </c>
      <c r="M300">
        <v>0</v>
      </c>
      <c r="N300">
        <v>1.2</v>
      </c>
      <c r="O300">
        <f t="shared" si="24"/>
        <v>1.5</v>
      </c>
      <c r="P300">
        <v>2</v>
      </c>
      <c r="Q300">
        <v>0</v>
      </c>
      <c r="R300">
        <v>7</v>
      </c>
      <c r="S300">
        <v>1</v>
      </c>
    </row>
    <row r="301" spans="1:19" x14ac:dyDescent="0.25">
      <c r="A301">
        <v>68</v>
      </c>
      <c r="B301">
        <f t="shared" si="20"/>
        <v>70</v>
      </c>
      <c r="C301">
        <v>1</v>
      </c>
      <c r="D301">
        <v>4</v>
      </c>
      <c r="E301">
        <v>144</v>
      </c>
      <c r="F301">
        <f t="shared" si="21"/>
        <v>150</v>
      </c>
      <c r="G301">
        <v>193</v>
      </c>
      <c r="H301">
        <f t="shared" si="22"/>
        <v>200</v>
      </c>
      <c r="I301">
        <v>1</v>
      </c>
      <c r="J301">
        <v>0</v>
      </c>
      <c r="K301">
        <v>141</v>
      </c>
      <c r="L301">
        <f t="shared" si="23"/>
        <v>150</v>
      </c>
      <c r="M301">
        <v>0</v>
      </c>
      <c r="N301">
        <v>3.4</v>
      </c>
      <c r="O301">
        <f t="shared" si="24"/>
        <v>3.5</v>
      </c>
      <c r="P301">
        <v>2</v>
      </c>
      <c r="Q301">
        <v>2</v>
      </c>
      <c r="R301">
        <v>7</v>
      </c>
      <c r="S301">
        <v>2</v>
      </c>
    </row>
    <row r="302" spans="1:19" x14ac:dyDescent="0.25">
      <c r="A302">
        <v>57</v>
      </c>
      <c r="B302">
        <f t="shared" si="20"/>
        <v>60</v>
      </c>
      <c r="C302">
        <v>1</v>
      </c>
      <c r="D302">
        <v>4</v>
      </c>
      <c r="E302">
        <v>130</v>
      </c>
      <c r="F302">
        <f t="shared" si="21"/>
        <v>130</v>
      </c>
      <c r="G302">
        <v>131</v>
      </c>
      <c r="H302">
        <f t="shared" si="22"/>
        <v>150</v>
      </c>
      <c r="I302">
        <v>0</v>
      </c>
      <c r="J302">
        <v>0</v>
      </c>
      <c r="K302">
        <v>115</v>
      </c>
      <c r="L302">
        <f t="shared" si="23"/>
        <v>120</v>
      </c>
      <c r="M302">
        <v>1</v>
      </c>
      <c r="N302">
        <v>1.2</v>
      </c>
      <c r="O302">
        <f t="shared" si="24"/>
        <v>1.5</v>
      </c>
      <c r="P302">
        <v>2</v>
      </c>
      <c r="Q302">
        <v>1</v>
      </c>
      <c r="R302">
        <v>7</v>
      </c>
      <c r="S302">
        <v>3</v>
      </c>
    </row>
    <row r="303" spans="1:19" x14ac:dyDescent="0.25">
      <c r="A303">
        <v>57</v>
      </c>
      <c r="B303">
        <f t="shared" si="20"/>
        <v>60</v>
      </c>
      <c r="C303">
        <v>0</v>
      </c>
      <c r="D303">
        <v>2</v>
      </c>
      <c r="E303">
        <v>130</v>
      </c>
      <c r="F303">
        <f t="shared" si="21"/>
        <v>130</v>
      </c>
      <c r="G303">
        <v>236</v>
      </c>
      <c r="H303">
        <f t="shared" si="22"/>
        <v>250</v>
      </c>
      <c r="I303">
        <v>0</v>
      </c>
      <c r="J303">
        <v>2</v>
      </c>
      <c r="K303">
        <v>174</v>
      </c>
      <c r="L303">
        <f t="shared" si="23"/>
        <v>180</v>
      </c>
      <c r="M303">
        <v>0</v>
      </c>
      <c r="N303">
        <v>0</v>
      </c>
      <c r="O303">
        <f t="shared" si="24"/>
        <v>0</v>
      </c>
      <c r="P303">
        <v>2</v>
      </c>
      <c r="Q303">
        <v>1</v>
      </c>
      <c r="R303">
        <v>3</v>
      </c>
      <c r="S303">
        <v>1</v>
      </c>
    </row>
    <row r="304" spans="1:19" x14ac:dyDescent="0.25">
      <c r="A304">
        <v>38</v>
      </c>
      <c r="B304">
        <f t="shared" si="20"/>
        <v>40</v>
      </c>
      <c r="C304">
        <v>1</v>
      </c>
      <c r="D304">
        <v>3</v>
      </c>
      <c r="E304">
        <v>138</v>
      </c>
      <c r="F304">
        <f t="shared" si="21"/>
        <v>140</v>
      </c>
      <c r="G304">
        <v>175</v>
      </c>
      <c r="H304">
        <f t="shared" si="22"/>
        <v>175</v>
      </c>
      <c r="I304">
        <v>0</v>
      </c>
      <c r="J304">
        <v>0</v>
      </c>
      <c r="K304">
        <v>173</v>
      </c>
      <c r="L304">
        <f t="shared" si="23"/>
        <v>180</v>
      </c>
      <c r="M304">
        <v>0</v>
      </c>
      <c r="N304">
        <v>0</v>
      </c>
      <c r="O304">
        <f t="shared" si="24"/>
        <v>0</v>
      </c>
      <c r="P304">
        <v>1</v>
      </c>
      <c r="Q304" t="s">
        <v>0</v>
      </c>
      <c r="R304">
        <v>3</v>
      </c>
      <c r="S30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4"/>
  <sheetViews>
    <sheetView topLeftCell="I1" workbookViewId="0">
      <selection sqref="A1:N1"/>
    </sheetView>
  </sheetViews>
  <sheetFormatPr defaultColWidth="20.28515625" defaultRowHeight="15" x14ac:dyDescent="0.25"/>
  <cols>
    <col min="1" max="1" width="4.140625" bestFit="1" customWidth="1"/>
    <col min="2" max="2" width="12.28515625" bestFit="1" customWidth="1"/>
    <col min="3" max="3" width="14.5703125" bestFit="1" customWidth="1"/>
    <col min="4" max="4" width="9.85546875" bestFit="1" customWidth="1"/>
    <col min="5" max="5" width="17.42578125" bestFit="1" customWidth="1"/>
    <col min="6" max="6" width="26.5703125" bestFit="1" customWidth="1"/>
    <col min="7" max="7" width="10.7109375" bestFit="1" customWidth="1"/>
    <col min="8" max="8" width="14" bestFit="1" customWidth="1"/>
    <col min="9" max="9" width="16.140625" bestFit="1" customWidth="1"/>
    <col min="10" max="10" width="18.7109375" bestFit="1" customWidth="1"/>
    <col min="11" max="11" width="19" bestFit="1" customWidth="1"/>
    <col min="12" max="12" width="13.140625" bestFit="1" customWidth="1"/>
    <col min="13" max="13" width="14.7109375" bestFit="1" customWidth="1"/>
    <col min="14" max="14" width="20.140625" bestFit="1" customWidth="1"/>
  </cols>
  <sheetData>
    <row r="1" spans="1:14" s="7" customFormat="1" ht="45" x14ac:dyDescent="0.25">
      <c r="A1" s="7" t="s">
        <v>123</v>
      </c>
      <c r="B1" s="7" t="s">
        <v>124</v>
      </c>
      <c r="C1" s="7" t="s">
        <v>125</v>
      </c>
      <c r="D1" s="7" t="s">
        <v>126</v>
      </c>
      <c r="E1" s="7" t="s">
        <v>127</v>
      </c>
      <c r="F1" s="7" t="s">
        <v>128</v>
      </c>
      <c r="G1" s="7" t="s">
        <v>129</v>
      </c>
      <c r="H1" s="7" t="s">
        <v>130</v>
      </c>
      <c r="I1" s="7" t="s">
        <v>131</v>
      </c>
      <c r="J1" s="7" t="s">
        <v>132</v>
      </c>
      <c r="K1" s="7" t="s">
        <v>133</v>
      </c>
      <c r="L1" s="7" t="s">
        <v>134</v>
      </c>
      <c r="M1" s="7" t="s">
        <v>135</v>
      </c>
      <c r="N1" s="7" t="s">
        <v>136</v>
      </c>
    </row>
    <row r="2" spans="1:14" x14ac:dyDescent="0.25">
      <c r="A2">
        <v>63</v>
      </c>
      <c r="B2">
        <v>1</v>
      </c>
      <c r="C2">
        <v>1</v>
      </c>
      <c r="D2">
        <v>145</v>
      </c>
      <c r="E2">
        <v>233</v>
      </c>
      <c r="F2">
        <v>1</v>
      </c>
      <c r="G2">
        <v>2</v>
      </c>
      <c r="H2">
        <v>150</v>
      </c>
      <c r="I2">
        <v>0</v>
      </c>
      <c r="J2">
        <v>2.2999999999999998</v>
      </c>
      <c r="K2">
        <v>3</v>
      </c>
      <c r="L2">
        <v>0</v>
      </c>
      <c r="M2">
        <v>6</v>
      </c>
      <c r="N2">
        <v>0</v>
      </c>
    </row>
    <row r="3" spans="1:14" x14ac:dyDescent="0.25">
      <c r="A3">
        <v>67</v>
      </c>
      <c r="B3">
        <v>1</v>
      </c>
      <c r="C3">
        <v>4</v>
      </c>
      <c r="D3">
        <v>160</v>
      </c>
      <c r="E3">
        <v>286</v>
      </c>
      <c r="F3">
        <v>0</v>
      </c>
      <c r="G3">
        <v>2</v>
      </c>
      <c r="H3">
        <v>108</v>
      </c>
      <c r="I3">
        <v>1</v>
      </c>
      <c r="J3">
        <v>1.5</v>
      </c>
      <c r="K3">
        <v>2</v>
      </c>
      <c r="L3">
        <v>3</v>
      </c>
      <c r="M3">
        <v>3</v>
      </c>
      <c r="N3">
        <v>2</v>
      </c>
    </row>
    <row r="4" spans="1:14" x14ac:dyDescent="0.25">
      <c r="A4">
        <v>67</v>
      </c>
      <c r="B4">
        <v>1</v>
      </c>
      <c r="C4">
        <v>4</v>
      </c>
      <c r="D4">
        <v>120</v>
      </c>
      <c r="E4">
        <v>229</v>
      </c>
      <c r="F4">
        <v>0</v>
      </c>
      <c r="G4">
        <v>2</v>
      </c>
      <c r="H4">
        <v>129</v>
      </c>
      <c r="I4">
        <v>1</v>
      </c>
      <c r="J4">
        <v>2.6</v>
      </c>
      <c r="K4">
        <v>2</v>
      </c>
      <c r="L4">
        <v>2</v>
      </c>
      <c r="M4">
        <v>7</v>
      </c>
      <c r="N4">
        <v>1</v>
      </c>
    </row>
    <row r="5" spans="1:14" x14ac:dyDescent="0.25">
      <c r="A5">
        <v>37</v>
      </c>
      <c r="B5">
        <v>1</v>
      </c>
      <c r="C5">
        <v>3</v>
      </c>
      <c r="D5">
        <v>130</v>
      </c>
      <c r="E5">
        <v>250</v>
      </c>
      <c r="F5">
        <v>0</v>
      </c>
      <c r="G5">
        <v>0</v>
      </c>
      <c r="H5">
        <v>187</v>
      </c>
      <c r="I5">
        <v>0</v>
      </c>
      <c r="J5">
        <v>3.5</v>
      </c>
      <c r="K5">
        <v>3</v>
      </c>
      <c r="L5">
        <v>0</v>
      </c>
      <c r="M5">
        <v>3</v>
      </c>
      <c r="N5">
        <v>0</v>
      </c>
    </row>
    <row r="6" spans="1:14" x14ac:dyDescent="0.25">
      <c r="A6">
        <v>41</v>
      </c>
      <c r="B6">
        <v>0</v>
      </c>
      <c r="C6">
        <v>2</v>
      </c>
      <c r="D6">
        <v>130</v>
      </c>
      <c r="E6">
        <v>204</v>
      </c>
      <c r="F6">
        <v>0</v>
      </c>
      <c r="G6">
        <v>2</v>
      </c>
      <c r="H6">
        <v>172</v>
      </c>
      <c r="I6">
        <v>0</v>
      </c>
      <c r="J6">
        <v>1.4</v>
      </c>
      <c r="K6">
        <v>1</v>
      </c>
      <c r="L6">
        <v>0</v>
      </c>
      <c r="M6">
        <v>3</v>
      </c>
      <c r="N6">
        <v>0</v>
      </c>
    </row>
    <row r="7" spans="1:14" x14ac:dyDescent="0.25">
      <c r="A7">
        <v>56</v>
      </c>
      <c r="B7">
        <v>1</v>
      </c>
      <c r="C7">
        <v>2</v>
      </c>
      <c r="D7">
        <v>120</v>
      </c>
      <c r="E7">
        <v>236</v>
      </c>
      <c r="F7">
        <v>0</v>
      </c>
      <c r="G7">
        <v>0</v>
      </c>
      <c r="H7">
        <v>178</v>
      </c>
      <c r="I7">
        <v>0</v>
      </c>
      <c r="J7">
        <v>0.8</v>
      </c>
      <c r="K7">
        <v>1</v>
      </c>
      <c r="L7">
        <v>0</v>
      </c>
      <c r="M7">
        <v>3</v>
      </c>
      <c r="N7">
        <v>0</v>
      </c>
    </row>
    <row r="8" spans="1:14" x14ac:dyDescent="0.25">
      <c r="A8">
        <v>62</v>
      </c>
      <c r="B8">
        <v>0</v>
      </c>
      <c r="C8">
        <v>4</v>
      </c>
      <c r="D8">
        <v>140</v>
      </c>
      <c r="E8">
        <v>268</v>
      </c>
      <c r="F8">
        <v>0</v>
      </c>
      <c r="G8">
        <v>2</v>
      </c>
      <c r="H8">
        <v>160</v>
      </c>
      <c r="I8">
        <v>0</v>
      </c>
      <c r="J8">
        <v>3.6</v>
      </c>
      <c r="K8">
        <v>3</v>
      </c>
      <c r="L8">
        <v>2</v>
      </c>
      <c r="M8">
        <v>3</v>
      </c>
      <c r="N8">
        <v>3</v>
      </c>
    </row>
    <row r="9" spans="1:14" x14ac:dyDescent="0.25">
      <c r="A9">
        <v>57</v>
      </c>
      <c r="B9">
        <v>0</v>
      </c>
      <c r="C9">
        <v>4</v>
      </c>
      <c r="D9">
        <v>120</v>
      </c>
      <c r="E9">
        <v>354</v>
      </c>
      <c r="F9">
        <v>0</v>
      </c>
      <c r="G9">
        <v>0</v>
      </c>
      <c r="H9">
        <v>163</v>
      </c>
      <c r="I9">
        <v>1</v>
      </c>
      <c r="J9">
        <v>0.6</v>
      </c>
      <c r="K9">
        <v>1</v>
      </c>
      <c r="L9">
        <v>0</v>
      </c>
      <c r="M9">
        <v>3</v>
      </c>
      <c r="N9">
        <v>0</v>
      </c>
    </row>
    <row r="10" spans="1:14" x14ac:dyDescent="0.25">
      <c r="A10">
        <v>63</v>
      </c>
      <c r="B10">
        <v>1</v>
      </c>
      <c r="C10">
        <v>4</v>
      </c>
      <c r="D10">
        <v>130</v>
      </c>
      <c r="E10">
        <v>254</v>
      </c>
      <c r="F10">
        <v>0</v>
      </c>
      <c r="G10">
        <v>2</v>
      </c>
      <c r="H10">
        <v>147</v>
      </c>
      <c r="I10">
        <v>0</v>
      </c>
      <c r="J10">
        <v>1.4</v>
      </c>
      <c r="K10">
        <v>2</v>
      </c>
      <c r="L10">
        <v>1</v>
      </c>
      <c r="M10">
        <v>7</v>
      </c>
      <c r="N10">
        <v>2</v>
      </c>
    </row>
    <row r="11" spans="1:14" x14ac:dyDescent="0.25">
      <c r="A11">
        <v>53</v>
      </c>
      <c r="B11">
        <v>1</v>
      </c>
      <c r="C11">
        <v>4</v>
      </c>
      <c r="D11">
        <v>140</v>
      </c>
      <c r="E11">
        <v>203</v>
      </c>
      <c r="F11">
        <v>1</v>
      </c>
      <c r="G11">
        <v>2</v>
      </c>
      <c r="H11">
        <v>155</v>
      </c>
      <c r="I11">
        <v>1</v>
      </c>
      <c r="J11">
        <v>3.1</v>
      </c>
      <c r="K11">
        <v>3</v>
      </c>
      <c r="L11">
        <v>0</v>
      </c>
      <c r="M11">
        <v>7</v>
      </c>
      <c r="N11">
        <v>1</v>
      </c>
    </row>
    <row r="12" spans="1:14" x14ac:dyDescent="0.25">
      <c r="A12">
        <v>57</v>
      </c>
      <c r="B12">
        <v>1</v>
      </c>
      <c r="C12">
        <v>4</v>
      </c>
      <c r="D12">
        <v>140</v>
      </c>
      <c r="E12">
        <v>192</v>
      </c>
      <c r="F12">
        <v>0</v>
      </c>
      <c r="G12">
        <v>0</v>
      </c>
      <c r="H12">
        <v>148</v>
      </c>
      <c r="I12">
        <v>0</v>
      </c>
      <c r="J12">
        <v>0.4</v>
      </c>
      <c r="K12">
        <v>2</v>
      </c>
      <c r="L12">
        <v>0</v>
      </c>
      <c r="M12">
        <v>6</v>
      </c>
      <c r="N12">
        <v>0</v>
      </c>
    </row>
    <row r="13" spans="1:14" x14ac:dyDescent="0.25">
      <c r="A13">
        <v>56</v>
      </c>
      <c r="B13">
        <v>0</v>
      </c>
      <c r="C13">
        <v>2</v>
      </c>
      <c r="D13">
        <v>140</v>
      </c>
      <c r="E13">
        <v>294</v>
      </c>
      <c r="F13">
        <v>0</v>
      </c>
      <c r="G13">
        <v>2</v>
      </c>
      <c r="H13">
        <v>153</v>
      </c>
      <c r="I13">
        <v>0</v>
      </c>
      <c r="J13">
        <v>1.3</v>
      </c>
      <c r="K13">
        <v>2</v>
      </c>
      <c r="L13">
        <v>0</v>
      </c>
      <c r="M13">
        <v>3</v>
      </c>
      <c r="N13">
        <v>0</v>
      </c>
    </row>
    <row r="14" spans="1:14" x14ac:dyDescent="0.25">
      <c r="A14">
        <v>56</v>
      </c>
      <c r="B14">
        <v>1</v>
      </c>
      <c r="C14">
        <v>3</v>
      </c>
      <c r="D14">
        <v>130</v>
      </c>
      <c r="E14">
        <v>256</v>
      </c>
      <c r="F14">
        <v>1</v>
      </c>
      <c r="G14">
        <v>2</v>
      </c>
      <c r="H14">
        <v>142</v>
      </c>
      <c r="I14">
        <v>1</v>
      </c>
      <c r="J14">
        <v>0.6</v>
      </c>
      <c r="K14">
        <v>2</v>
      </c>
      <c r="L14">
        <v>1</v>
      </c>
      <c r="M14">
        <v>6</v>
      </c>
      <c r="N14">
        <v>2</v>
      </c>
    </row>
    <row r="15" spans="1:14" x14ac:dyDescent="0.25">
      <c r="A15">
        <v>44</v>
      </c>
      <c r="B15">
        <v>1</v>
      </c>
      <c r="C15">
        <v>2</v>
      </c>
      <c r="D15">
        <v>120</v>
      </c>
      <c r="E15">
        <v>263</v>
      </c>
      <c r="F15">
        <v>0</v>
      </c>
      <c r="G15">
        <v>0</v>
      </c>
      <c r="H15">
        <v>173</v>
      </c>
      <c r="I15">
        <v>0</v>
      </c>
      <c r="J15">
        <v>0</v>
      </c>
      <c r="K15">
        <v>1</v>
      </c>
      <c r="L15">
        <v>0</v>
      </c>
      <c r="M15">
        <v>7</v>
      </c>
      <c r="N15">
        <v>0</v>
      </c>
    </row>
    <row r="16" spans="1:14" x14ac:dyDescent="0.25">
      <c r="A16">
        <v>52</v>
      </c>
      <c r="B16">
        <v>1</v>
      </c>
      <c r="C16">
        <v>3</v>
      </c>
      <c r="D16">
        <v>172</v>
      </c>
      <c r="E16">
        <v>199</v>
      </c>
      <c r="F16">
        <v>1</v>
      </c>
      <c r="G16">
        <v>0</v>
      </c>
      <c r="H16">
        <v>162</v>
      </c>
      <c r="I16">
        <v>0</v>
      </c>
      <c r="J16">
        <v>0.5</v>
      </c>
      <c r="K16">
        <v>1</v>
      </c>
      <c r="L16">
        <v>0</v>
      </c>
      <c r="M16">
        <v>7</v>
      </c>
      <c r="N16">
        <v>0</v>
      </c>
    </row>
    <row r="17" spans="1:14" x14ac:dyDescent="0.25">
      <c r="A17">
        <v>57</v>
      </c>
      <c r="B17">
        <v>1</v>
      </c>
      <c r="C17">
        <v>3</v>
      </c>
      <c r="D17">
        <v>150</v>
      </c>
      <c r="E17">
        <v>168</v>
      </c>
      <c r="F17">
        <v>0</v>
      </c>
      <c r="G17">
        <v>0</v>
      </c>
      <c r="H17">
        <v>174</v>
      </c>
      <c r="I17">
        <v>0</v>
      </c>
      <c r="J17">
        <v>1.6</v>
      </c>
      <c r="K17">
        <v>1</v>
      </c>
      <c r="L17">
        <v>0</v>
      </c>
      <c r="M17">
        <v>3</v>
      </c>
      <c r="N17">
        <v>0</v>
      </c>
    </row>
    <row r="18" spans="1:14" x14ac:dyDescent="0.25">
      <c r="A18">
        <v>48</v>
      </c>
      <c r="B18">
        <v>1</v>
      </c>
      <c r="C18">
        <v>2</v>
      </c>
      <c r="D18">
        <v>110</v>
      </c>
      <c r="E18">
        <v>229</v>
      </c>
      <c r="F18">
        <v>0</v>
      </c>
      <c r="G18">
        <v>0</v>
      </c>
      <c r="H18">
        <v>168</v>
      </c>
      <c r="I18">
        <v>0</v>
      </c>
      <c r="J18">
        <v>1</v>
      </c>
      <c r="K18">
        <v>3</v>
      </c>
      <c r="L18">
        <v>0</v>
      </c>
      <c r="M18">
        <v>7</v>
      </c>
      <c r="N18">
        <v>1</v>
      </c>
    </row>
    <row r="19" spans="1:14" x14ac:dyDescent="0.25">
      <c r="A19">
        <v>54</v>
      </c>
      <c r="B19">
        <v>1</v>
      </c>
      <c r="C19">
        <v>4</v>
      </c>
      <c r="D19">
        <v>140</v>
      </c>
      <c r="E19">
        <v>239</v>
      </c>
      <c r="F19">
        <v>0</v>
      </c>
      <c r="G19">
        <v>0</v>
      </c>
      <c r="H19">
        <v>160</v>
      </c>
      <c r="I19">
        <v>0</v>
      </c>
      <c r="J19">
        <v>1.2</v>
      </c>
      <c r="K19">
        <v>1</v>
      </c>
      <c r="L19">
        <v>0</v>
      </c>
      <c r="M19">
        <v>3</v>
      </c>
      <c r="N19">
        <v>0</v>
      </c>
    </row>
    <row r="20" spans="1:14" x14ac:dyDescent="0.25">
      <c r="A20">
        <v>48</v>
      </c>
      <c r="B20">
        <v>0</v>
      </c>
      <c r="C20">
        <v>3</v>
      </c>
      <c r="D20">
        <v>130</v>
      </c>
      <c r="E20">
        <v>275</v>
      </c>
      <c r="F20">
        <v>0</v>
      </c>
      <c r="G20">
        <v>0</v>
      </c>
      <c r="H20">
        <v>139</v>
      </c>
      <c r="I20">
        <v>0</v>
      </c>
      <c r="J20">
        <v>0.2</v>
      </c>
      <c r="K20">
        <v>1</v>
      </c>
      <c r="L20">
        <v>0</v>
      </c>
      <c r="M20">
        <v>3</v>
      </c>
      <c r="N20">
        <v>0</v>
      </c>
    </row>
    <row r="21" spans="1:14" x14ac:dyDescent="0.25">
      <c r="A21">
        <v>49</v>
      </c>
      <c r="B21">
        <v>1</v>
      </c>
      <c r="C21">
        <v>2</v>
      </c>
      <c r="D21">
        <v>130</v>
      </c>
      <c r="E21">
        <v>266</v>
      </c>
      <c r="F21">
        <v>0</v>
      </c>
      <c r="G21">
        <v>0</v>
      </c>
      <c r="H21">
        <v>171</v>
      </c>
      <c r="I21">
        <v>0</v>
      </c>
      <c r="J21">
        <v>0.6</v>
      </c>
      <c r="K21">
        <v>1</v>
      </c>
      <c r="L21">
        <v>0</v>
      </c>
      <c r="M21">
        <v>3</v>
      </c>
      <c r="N21">
        <v>0</v>
      </c>
    </row>
    <row r="22" spans="1:14" x14ac:dyDescent="0.25">
      <c r="A22">
        <v>64</v>
      </c>
      <c r="B22">
        <v>1</v>
      </c>
      <c r="C22">
        <v>1</v>
      </c>
      <c r="D22">
        <v>110</v>
      </c>
      <c r="E22">
        <v>211</v>
      </c>
      <c r="F22">
        <v>0</v>
      </c>
      <c r="G22">
        <v>2</v>
      </c>
      <c r="H22">
        <v>144</v>
      </c>
      <c r="I22">
        <v>1</v>
      </c>
      <c r="J22">
        <v>1.8</v>
      </c>
      <c r="K22">
        <v>2</v>
      </c>
      <c r="L22">
        <v>0</v>
      </c>
      <c r="M22">
        <v>3</v>
      </c>
      <c r="N22">
        <v>0</v>
      </c>
    </row>
    <row r="23" spans="1:14" x14ac:dyDescent="0.25">
      <c r="A23">
        <v>58</v>
      </c>
      <c r="B23">
        <v>0</v>
      </c>
      <c r="C23">
        <v>1</v>
      </c>
      <c r="D23">
        <v>150</v>
      </c>
      <c r="E23">
        <v>283</v>
      </c>
      <c r="F23">
        <v>1</v>
      </c>
      <c r="G23">
        <v>2</v>
      </c>
      <c r="H23">
        <v>162</v>
      </c>
      <c r="I23">
        <v>0</v>
      </c>
      <c r="J23">
        <v>1</v>
      </c>
      <c r="K23">
        <v>1</v>
      </c>
      <c r="L23">
        <v>0</v>
      </c>
      <c r="M23">
        <v>3</v>
      </c>
      <c r="N23">
        <v>0</v>
      </c>
    </row>
    <row r="24" spans="1:14" x14ac:dyDescent="0.25">
      <c r="A24">
        <v>58</v>
      </c>
      <c r="B24">
        <v>1</v>
      </c>
      <c r="C24">
        <v>2</v>
      </c>
      <c r="D24">
        <v>120</v>
      </c>
      <c r="E24">
        <v>284</v>
      </c>
      <c r="F24">
        <v>0</v>
      </c>
      <c r="G24">
        <v>2</v>
      </c>
      <c r="H24">
        <v>160</v>
      </c>
      <c r="I24">
        <v>0</v>
      </c>
      <c r="J24">
        <v>1.8</v>
      </c>
      <c r="K24">
        <v>2</v>
      </c>
      <c r="L24">
        <v>0</v>
      </c>
      <c r="M24">
        <v>3</v>
      </c>
      <c r="N24">
        <v>1</v>
      </c>
    </row>
    <row r="25" spans="1:14" x14ac:dyDescent="0.25">
      <c r="A25">
        <v>58</v>
      </c>
      <c r="B25">
        <v>1</v>
      </c>
      <c r="C25">
        <v>3</v>
      </c>
      <c r="D25">
        <v>132</v>
      </c>
      <c r="E25">
        <v>224</v>
      </c>
      <c r="F25">
        <v>0</v>
      </c>
      <c r="G25">
        <v>2</v>
      </c>
      <c r="H25">
        <v>173</v>
      </c>
      <c r="I25">
        <v>0</v>
      </c>
      <c r="J25">
        <v>3.2</v>
      </c>
      <c r="K25">
        <v>1</v>
      </c>
      <c r="L25">
        <v>2</v>
      </c>
      <c r="M25">
        <v>7</v>
      </c>
      <c r="N25">
        <v>3</v>
      </c>
    </row>
    <row r="26" spans="1:14" x14ac:dyDescent="0.25">
      <c r="A26">
        <v>60</v>
      </c>
      <c r="B26">
        <v>1</v>
      </c>
      <c r="C26">
        <v>4</v>
      </c>
      <c r="D26">
        <v>130</v>
      </c>
      <c r="E26">
        <v>206</v>
      </c>
      <c r="F26">
        <v>0</v>
      </c>
      <c r="G26">
        <v>2</v>
      </c>
      <c r="H26">
        <v>132</v>
      </c>
      <c r="I26">
        <v>1</v>
      </c>
      <c r="J26">
        <v>2.4</v>
      </c>
      <c r="K26">
        <v>2</v>
      </c>
      <c r="L26">
        <v>2</v>
      </c>
      <c r="M26">
        <v>7</v>
      </c>
      <c r="N26">
        <v>4</v>
      </c>
    </row>
    <row r="27" spans="1:14" x14ac:dyDescent="0.25">
      <c r="A27">
        <v>50</v>
      </c>
      <c r="B27">
        <v>0</v>
      </c>
      <c r="C27">
        <v>3</v>
      </c>
      <c r="D27">
        <v>120</v>
      </c>
      <c r="E27">
        <v>219</v>
      </c>
      <c r="F27">
        <v>0</v>
      </c>
      <c r="G27">
        <v>0</v>
      </c>
      <c r="H27">
        <v>158</v>
      </c>
      <c r="I27">
        <v>0</v>
      </c>
      <c r="J27">
        <v>1.6</v>
      </c>
      <c r="K27">
        <v>2</v>
      </c>
      <c r="L27">
        <v>0</v>
      </c>
      <c r="M27">
        <v>3</v>
      </c>
      <c r="N27">
        <v>0</v>
      </c>
    </row>
    <row r="28" spans="1:14" x14ac:dyDescent="0.25">
      <c r="A28">
        <v>58</v>
      </c>
      <c r="B28">
        <v>0</v>
      </c>
      <c r="C28">
        <v>3</v>
      </c>
      <c r="D28">
        <v>120</v>
      </c>
      <c r="E28">
        <v>340</v>
      </c>
      <c r="F28">
        <v>0</v>
      </c>
      <c r="G28">
        <v>0</v>
      </c>
      <c r="H28">
        <v>172</v>
      </c>
      <c r="I28">
        <v>0</v>
      </c>
      <c r="J28">
        <v>0</v>
      </c>
      <c r="K28">
        <v>1</v>
      </c>
      <c r="L28">
        <v>0</v>
      </c>
      <c r="M28">
        <v>3</v>
      </c>
      <c r="N28">
        <v>0</v>
      </c>
    </row>
    <row r="29" spans="1:14" x14ac:dyDescent="0.25">
      <c r="A29">
        <v>66</v>
      </c>
      <c r="B29">
        <v>0</v>
      </c>
      <c r="C29">
        <v>1</v>
      </c>
      <c r="D29">
        <v>150</v>
      </c>
      <c r="E29">
        <v>226</v>
      </c>
      <c r="F29">
        <v>0</v>
      </c>
      <c r="G29">
        <v>0</v>
      </c>
      <c r="H29">
        <v>114</v>
      </c>
      <c r="I29">
        <v>0</v>
      </c>
      <c r="J29">
        <v>2.6</v>
      </c>
      <c r="K29">
        <v>3</v>
      </c>
      <c r="L29">
        <v>0</v>
      </c>
      <c r="M29">
        <v>3</v>
      </c>
      <c r="N29">
        <v>0</v>
      </c>
    </row>
    <row r="30" spans="1:14" x14ac:dyDescent="0.25">
      <c r="A30">
        <v>43</v>
      </c>
      <c r="B30">
        <v>1</v>
      </c>
      <c r="C30">
        <v>4</v>
      </c>
      <c r="D30">
        <v>150</v>
      </c>
      <c r="E30">
        <v>247</v>
      </c>
      <c r="F30">
        <v>0</v>
      </c>
      <c r="G30">
        <v>0</v>
      </c>
      <c r="H30">
        <v>171</v>
      </c>
      <c r="I30">
        <v>0</v>
      </c>
      <c r="J30">
        <v>1.5</v>
      </c>
      <c r="K30">
        <v>1</v>
      </c>
      <c r="L30">
        <v>0</v>
      </c>
      <c r="M30">
        <v>3</v>
      </c>
      <c r="N30">
        <v>0</v>
      </c>
    </row>
    <row r="31" spans="1:14" x14ac:dyDescent="0.25">
      <c r="A31">
        <v>40</v>
      </c>
      <c r="B31">
        <v>1</v>
      </c>
      <c r="C31">
        <v>4</v>
      </c>
      <c r="D31">
        <v>110</v>
      </c>
      <c r="E31">
        <v>167</v>
      </c>
      <c r="F31">
        <v>0</v>
      </c>
      <c r="G31">
        <v>2</v>
      </c>
      <c r="H31">
        <v>114</v>
      </c>
      <c r="I31">
        <v>1</v>
      </c>
      <c r="J31">
        <v>2</v>
      </c>
      <c r="K31">
        <v>2</v>
      </c>
      <c r="L31">
        <v>0</v>
      </c>
      <c r="M31">
        <v>7</v>
      </c>
      <c r="N31">
        <v>3</v>
      </c>
    </row>
    <row r="32" spans="1:14" x14ac:dyDescent="0.25">
      <c r="A32">
        <v>69</v>
      </c>
      <c r="B32">
        <v>0</v>
      </c>
      <c r="C32">
        <v>1</v>
      </c>
      <c r="D32">
        <v>140</v>
      </c>
      <c r="E32">
        <v>239</v>
      </c>
      <c r="F32">
        <v>0</v>
      </c>
      <c r="G32">
        <v>0</v>
      </c>
      <c r="H32">
        <v>151</v>
      </c>
      <c r="I32">
        <v>0</v>
      </c>
      <c r="J32">
        <v>1.8</v>
      </c>
      <c r="K32">
        <v>1</v>
      </c>
      <c r="L32">
        <v>2</v>
      </c>
      <c r="M32">
        <v>3</v>
      </c>
      <c r="N32">
        <v>0</v>
      </c>
    </row>
    <row r="33" spans="1:14" x14ac:dyDescent="0.25">
      <c r="A33">
        <v>60</v>
      </c>
      <c r="B33">
        <v>1</v>
      </c>
      <c r="C33">
        <v>4</v>
      </c>
      <c r="D33">
        <v>117</v>
      </c>
      <c r="E33">
        <v>230</v>
      </c>
      <c r="F33">
        <v>1</v>
      </c>
      <c r="G33">
        <v>0</v>
      </c>
      <c r="H33">
        <v>160</v>
      </c>
      <c r="I33">
        <v>1</v>
      </c>
      <c r="J33">
        <v>1.4</v>
      </c>
      <c r="K33">
        <v>1</v>
      </c>
      <c r="L33">
        <v>2</v>
      </c>
      <c r="M33">
        <v>7</v>
      </c>
      <c r="N33">
        <v>2</v>
      </c>
    </row>
    <row r="34" spans="1:14" x14ac:dyDescent="0.25">
      <c r="A34">
        <v>64</v>
      </c>
      <c r="B34">
        <v>1</v>
      </c>
      <c r="C34">
        <v>3</v>
      </c>
      <c r="D34">
        <v>140</v>
      </c>
      <c r="E34">
        <v>335</v>
      </c>
      <c r="F34">
        <v>0</v>
      </c>
      <c r="G34">
        <v>0</v>
      </c>
      <c r="H34">
        <v>158</v>
      </c>
      <c r="I34">
        <v>0</v>
      </c>
      <c r="J34">
        <v>0</v>
      </c>
      <c r="K34">
        <v>1</v>
      </c>
      <c r="L34">
        <v>0</v>
      </c>
      <c r="M34">
        <v>3</v>
      </c>
      <c r="N34">
        <v>1</v>
      </c>
    </row>
    <row r="35" spans="1:14" x14ac:dyDescent="0.25">
      <c r="A35">
        <v>59</v>
      </c>
      <c r="B35">
        <v>1</v>
      </c>
      <c r="C35">
        <v>4</v>
      </c>
      <c r="D35">
        <v>135</v>
      </c>
      <c r="E35">
        <v>234</v>
      </c>
      <c r="F35">
        <v>0</v>
      </c>
      <c r="G35">
        <v>0</v>
      </c>
      <c r="H35">
        <v>161</v>
      </c>
      <c r="I35">
        <v>0</v>
      </c>
      <c r="J35">
        <v>0.5</v>
      </c>
      <c r="K35">
        <v>2</v>
      </c>
      <c r="L35">
        <v>0</v>
      </c>
      <c r="M35">
        <v>7</v>
      </c>
      <c r="N35">
        <v>0</v>
      </c>
    </row>
    <row r="36" spans="1:14" x14ac:dyDescent="0.25">
      <c r="A36">
        <v>44</v>
      </c>
      <c r="B36">
        <v>1</v>
      </c>
      <c r="C36">
        <v>3</v>
      </c>
      <c r="D36">
        <v>130</v>
      </c>
      <c r="E36">
        <v>233</v>
      </c>
      <c r="F36">
        <v>0</v>
      </c>
      <c r="G36">
        <v>0</v>
      </c>
      <c r="H36">
        <v>179</v>
      </c>
      <c r="I36">
        <v>1</v>
      </c>
      <c r="J36">
        <v>0.4</v>
      </c>
      <c r="K36">
        <v>1</v>
      </c>
      <c r="L36">
        <v>0</v>
      </c>
      <c r="M36">
        <v>3</v>
      </c>
      <c r="N36">
        <v>0</v>
      </c>
    </row>
    <row r="37" spans="1:14" x14ac:dyDescent="0.25">
      <c r="A37">
        <v>42</v>
      </c>
      <c r="B37">
        <v>1</v>
      </c>
      <c r="C37">
        <v>4</v>
      </c>
      <c r="D37">
        <v>140</v>
      </c>
      <c r="E37">
        <v>226</v>
      </c>
      <c r="F37">
        <v>0</v>
      </c>
      <c r="G37">
        <v>0</v>
      </c>
      <c r="H37">
        <v>178</v>
      </c>
      <c r="I37">
        <v>0</v>
      </c>
      <c r="J37">
        <v>0</v>
      </c>
      <c r="K37">
        <v>1</v>
      </c>
      <c r="L37">
        <v>0</v>
      </c>
      <c r="M37">
        <v>3</v>
      </c>
      <c r="N37">
        <v>0</v>
      </c>
    </row>
    <row r="38" spans="1:14" x14ac:dyDescent="0.25">
      <c r="A38">
        <v>43</v>
      </c>
      <c r="B38">
        <v>1</v>
      </c>
      <c r="C38">
        <v>4</v>
      </c>
      <c r="D38">
        <v>120</v>
      </c>
      <c r="E38">
        <v>177</v>
      </c>
      <c r="F38">
        <v>0</v>
      </c>
      <c r="G38">
        <v>2</v>
      </c>
      <c r="H38">
        <v>120</v>
      </c>
      <c r="I38">
        <v>1</v>
      </c>
      <c r="J38">
        <v>2.5</v>
      </c>
      <c r="K38">
        <v>2</v>
      </c>
      <c r="L38">
        <v>0</v>
      </c>
      <c r="M38">
        <v>7</v>
      </c>
      <c r="N38">
        <v>3</v>
      </c>
    </row>
    <row r="39" spans="1:14" x14ac:dyDescent="0.25">
      <c r="A39">
        <v>57</v>
      </c>
      <c r="B39">
        <v>1</v>
      </c>
      <c r="C39">
        <v>4</v>
      </c>
      <c r="D39">
        <v>150</v>
      </c>
      <c r="E39">
        <v>276</v>
      </c>
      <c r="F39">
        <v>0</v>
      </c>
      <c r="G39">
        <v>2</v>
      </c>
      <c r="H39">
        <v>112</v>
      </c>
      <c r="I39">
        <v>1</v>
      </c>
      <c r="J39">
        <v>0.6</v>
      </c>
      <c r="K39">
        <v>2</v>
      </c>
      <c r="L39">
        <v>1</v>
      </c>
      <c r="M39">
        <v>6</v>
      </c>
      <c r="N39">
        <v>1</v>
      </c>
    </row>
    <row r="40" spans="1:14" x14ac:dyDescent="0.25">
      <c r="A40">
        <v>55</v>
      </c>
      <c r="B40">
        <v>1</v>
      </c>
      <c r="C40">
        <v>4</v>
      </c>
      <c r="D40">
        <v>132</v>
      </c>
      <c r="E40">
        <v>353</v>
      </c>
      <c r="F40">
        <v>0</v>
      </c>
      <c r="G40">
        <v>0</v>
      </c>
      <c r="H40">
        <v>132</v>
      </c>
      <c r="I40">
        <v>1</v>
      </c>
      <c r="J40">
        <v>1.2</v>
      </c>
      <c r="K40">
        <v>2</v>
      </c>
      <c r="L40">
        <v>1</v>
      </c>
      <c r="M40">
        <v>7</v>
      </c>
      <c r="N40">
        <v>3</v>
      </c>
    </row>
    <row r="41" spans="1:14" x14ac:dyDescent="0.25">
      <c r="A41">
        <v>61</v>
      </c>
      <c r="B41">
        <v>1</v>
      </c>
      <c r="C41">
        <v>3</v>
      </c>
      <c r="D41">
        <v>150</v>
      </c>
      <c r="E41">
        <v>243</v>
      </c>
      <c r="F41">
        <v>1</v>
      </c>
      <c r="G41">
        <v>0</v>
      </c>
      <c r="H41">
        <v>137</v>
      </c>
      <c r="I41">
        <v>1</v>
      </c>
      <c r="J41">
        <v>1</v>
      </c>
      <c r="K41">
        <v>2</v>
      </c>
      <c r="L41">
        <v>0</v>
      </c>
      <c r="M41">
        <v>3</v>
      </c>
      <c r="N41">
        <v>0</v>
      </c>
    </row>
    <row r="42" spans="1:14" x14ac:dyDescent="0.25">
      <c r="A42">
        <v>65</v>
      </c>
      <c r="B42">
        <v>0</v>
      </c>
      <c r="C42">
        <v>4</v>
      </c>
      <c r="D42">
        <v>150</v>
      </c>
      <c r="E42">
        <v>225</v>
      </c>
      <c r="F42">
        <v>0</v>
      </c>
      <c r="G42">
        <v>2</v>
      </c>
      <c r="H42">
        <v>114</v>
      </c>
      <c r="I42">
        <v>0</v>
      </c>
      <c r="J42">
        <v>1</v>
      </c>
      <c r="K42">
        <v>2</v>
      </c>
      <c r="L42">
        <v>3</v>
      </c>
      <c r="M42">
        <v>7</v>
      </c>
      <c r="N42">
        <v>4</v>
      </c>
    </row>
    <row r="43" spans="1:14" x14ac:dyDescent="0.25">
      <c r="A43">
        <v>40</v>
      </c>
      <c r="B43">
        <v>1</v>
      </c>
      <c r="C43">
        <v>1</v>
      </c>
      <c r="D43">
        <v>140</v>
      </c>
      <c r="E43">
        <v>199</v>
      </c>
      <c r="F43">
        <v>0</v>
      </c>
      <c r="G43">
        <v>0</v>
      </c>
      <c r="H43">
        <v>178</v>
      </c>
      <c r="I43">
        <v>1</v>
      </c>
      <c r="J43">
        <v>1.4</v>
      </c>
      <c r="K43">
        <v>1</v>
      </c>
      <c r="L43">
        <v>0</v>
      </c>
      <c r="M43">
        <v>7</v>
      </c>
      <c r="N43">
        <v>0</v>
      </c>
    </row>
    <row r="44" spans="1:14" x14ac:dyDescent="0.25">
      <c r="A44">
        <v>71</v>
      </c>
      <c r="B44">
        <v>0</v>
      </c>
      <c r="C44">
        <v>2</v>
      </c>
      <c r="D44">
        <v>160</v>
      </c>
      <c r="E44">
        <v>302</v>
      </c>
      <c r="F44">
        <v>0</v>
      </c>
      <c r="G44">
        <v>0</v>
      </c>
      <c r="H44">
        <v>162</v>
      </c>
      <c r="I44">
        <v>0</v>
      </c>
      <c r="J44">
        <v>0.4</v>
      </c>
      <c r="K44">
        <v>1</v>
      </c>
      <c r="L44">
        <v>2</v>
      </c>
      <c r="M44">
        <v>3</v>
      </c>
      <c r="N44">
        <v>0</v>
      </c>
    </row>
    <row r="45" spans="1:14" x14ac:dyDescent="0.25">
      <c r="A45">
        <v>59</v>
      </c>
      <c r="B45">
        <v>1</v>
      </c>
      <c r="C45">
        <v>3</v>
      </c>
      <c r="D45">
        <v>150</v>
      </c>
      <c r="E45">
        <v>212</v>
      </c>
      <c r="F45">
        <v>1</v>
      </c>
      <c r="G45">
        <v>0</v>
      </c>
      <c r="H45">
        <v>157</v>
      </c>
      <c r="I45">
        <v>0</v>
      </c>
      <c r="J45">
        <v>1.6</v>
      </c>
      <c r="K45">
        <v>1</v>
      </c>
      <c r="L45">
        <v>0</v>
      </c>
      <c r="M45">
        <v>3</v>
      </c>
      <c r="N45">
        <v>0</v>
      </c>
    </row>
    <row r="46" spans="1:14" x14ac:dyDescent="0.25">
      <c r="A46">
        <v>61</v>
      </c>
      <c r="B46">
        <v>0</v>
      </c>
      <c r="C46">
        <v>4</v>
      </c>
      <c r="D46">
        <v>130</v>
      </c>
      <c r="E46">
        <v>330</v>
      </c>
      <c r="F46">
        <v>0</v>
      </c>
      <c r="G46">
        <v>2</v>
      </c>
      <c r="H46">
        <v>169</v>
      </c>
      <c r="I46">
        <v>0</v>
      </c>
      <c r="J46">
        <v>0</v>
      </c>
      <c r="K46">
        <v>1</v>
      </c>
      <c r="L46">
        <v>0</v>
      </c>
      <c r="M46">
        <v>3</v>
      </c>
      <c r="N46">
        <v>1</v>
      </c>
    </row>
    <row r="47" spans="1:14" x14ac:dyDescent="0.25">
      <c r="A47">
        <v>58</v>
      </c>
      <c r="B47">
        <v>1</v>
      </c>
      <c r="C47">
        <v>3</v>
      </c>
      <c r="D47">
        <v>112</v>
      </c>
      <c r="E47">
        <v>230</v>
      </c>
      <c r="F47">
        <v>0</v>
      </c>
      <c r="G47">
        <v>2</v>
      </c>
      <c r="H47">
        <v>165</v>
      </c>
      <c r="I47">
        <v>0</v>
      </c>
      <c r="J47">
        <v>2.5</v>
      </c>
      <c r="K47">
        <v>2</v>
      </c>
      <c r="L47">
        <v>1</v>
      </c>
      <c r="M47">
        <v>7</v>
      </c>
      <c r="N47">
        <v>4</v>
      </c>
    </row>
    <row r="48" spans="1:14" x14ac:dyDescent="0.25">
      <c r="A48">
        <v>51</v>
      </c>
      <c r="B48">
        <v>1</v>
      </c>
      <c r="C48">
        <v>3</v>
      </c>
      <c r="D48">
        <v>110</v>
      </c>
      <c r="E48">
        <v>175</v>
      </c>
      <c r="F48">
        <v>0</v>
      </c>
      <c r="G48">
        <v>0</v>
      </c>
      <c r="H48">
        <v>123</v>
      </c>
      <c r="I48">
        <v>0</v>
      </c>
      <c r="J48">
        <v>0.6</v>
      </c>
      <c r="K48">
        <v>1</v>
      </c>
      <c r="L48">
        <v>0</v>
      </c>
      <c r="M48">
        <v>3</v>
      </c>
      <c r="N48">
        <v>0</v>
      </c>
    </row>
    <row r="49" spans="1:14" x14ac:dyDescent="0.25">
      <c r="A49">
        <v>50</v>
      </c>
      <c r="B49">
        <v>1</v>
      </c>
      <c r="C49">
        <v>4</v>
      </c>
      <c r="D49">
        <v>150</v>
      </c>
      <c r="E49">
        <v>243</v>
      </c>
      <c r="F49">
        <v>0</v>
      </c>
      <c r="G49">
        <v>2</v>
      </c>
      <c r="H49">
        <v>128</v>
      </c>
      <c r="I49">
        <v>0</v>
      </c>
      <c r="J49">
        <v>2.6</v>
      </c>
      <c r="K49">
        <v>2</v>
      </c>
      <c r="L49">
        <v>0</v>
      </c>
      <c r="M49">
        <v>7</v>
      </c>
      <c r="N49">
        <v>4</v>
      </c>
    </row>
    <row r="50" spans="1:14" x14ac:dyDescent="0.25">
      <c r="A50">
        <v>65</v>
      </c>
      <c r="B50">
        <v>0</v>
      </c>
      <c r="C50">
        <v>3</v>
      </c>
      <c r="D50">
        <v>140</v>
      </c>
      <c r="E50">
        <v>417</v>
      </c>
      <c r="F50">
        <v>1</v>
      </c>
      <c r="G50">
        <v>2</v>
      </c>
      <c r="H50">
        <v>157</v>
      </c>
      <c r="I50">
        <v>0</v>
      </c>
      <c r="J50">
        <v>0.8</v>
      </c>
      <c r="K50">
        <v>1</v>
      </c>
      <c r="L50">
        <v>1</v>
      </c>
      <c r="M50">
        <v>3</v>
      </c>
      <c r="N50">
        <v>0</v>
      </c>
    </row>
    <row r="51" spans="1:14" x14ac:dyDescent="0.25">
      <c r="A51">
        <v>53</v>
      </c>
      <c r="B51">
        <v>1</v>
      </c>
      <c r="C51">
        <v>3</v>
      </c>
      <c r="D51">
        <v>130</v>
      </c>
      <c r="E51">
        <v>197</v>
      </c>
      <c r="F51">
        <v>1</v>
      </c>
      <c r="G51">
        <v>2</v>
      </c>
      <c r="H51">
        <v>152</v>
      </c>
      <c r="I51">
        <v>0</v>
      </c>
      <c r="J51">
        <v>1.2</v>
      </c>
      <c r="K51">
        <v>3</v>
      </c>
      <c r="L51">
        <v>0</v>
      </c>
      <c r="M51">
        <v>3</v>
      </c>
      <c r="N51">
        <v>0</v>
      </c>
    </row>
    <row r="52" spans="1:14" x14ac:dyDescent="0.25">
      <c r="A52">
        <v>41</v>
      </c>
      <c r="B52">
        <v>0</v>
      </c>
      <c r="C52">
        <v>2</v>
      </c>
      <c r="D52">
        <v>105</v>
      </c>
      <c r="E52">
        <v>198</v>
      </c>
      <c r="F52">
        <v>0</v>
      </c>
      <c r="G52">
        <v>0</v>
      </c>
      <c r="H52">
        <v>168</v>
      </c>
      <c r="I52">
        <v>0</v>
      </c>
      <c r="J52">
        <v>0</v>
      </c>
      <c r="K52">
        <v>1</v>
      </c>
      <c r="L52">
        <v>1</v>
      </c>
      <c r="M52">
        <v>3</v>
      </c>
      <c r="N52">
        <v>0</v>
      </c>
    </row>
    <row r="53" spans="1:14" x14ac:dyDescent="0.25">
      <c r="A53">
        <v>65</v>
      </c>
      <c r="B53">
        <v>1</v>
      </c>
      <c r="C53">
        <v>4</v>
      </c>
      <c r="D53">
        <v>120</v>
      </c>
      <c r="E53">
        <v>177</v>
      </c>
      <c r="F53">
        <v>0</v>
      </c>
      <c r="G53">
        <v>0</v>
      </c>
      <c r="H53">
        <v>140</v>
      </c>
      <c r="I53">
        <v>0</v>
      </c>
      <c r="J53">
        <v>0.4</v>
      </c>
      <c r="K53">
        <v>1</v>
      </c>
      <c r="L53">
        <v>0</v>
      </c>
      <c r="M53">
        <v>7</v>
      </c>
      <c r="N53">
        <v>0</v>
      </c>
    </row>
    <row r="54" spans="1:14" x14ac:dyDescent="0.25">
      <c r="A54">
        <v>44</v>
      </c>
      <c r="B54">
        <v>1</v>
      </c>
      <c r="C54">
        <v>4</v>
      </c>
      <c r="D54">
        <v>112</v>
      </c>
      <c r="E54">
        <v>290</v>
      </c>
      <c r="F54">
        <v>0</v>
      </c>
      <c r="G54">
        <v>2</v>
      </c>
      <c r="H54">
        <v>153</v>
      </c>
      <c r="I54">
        <v>0</v>
      </c>
      <c r="J54">
        <v>0</v>
      </c>
      <c r="K54">
        <v>1</v>
      </c>
      <c r="L54">
        <v>1</v>
      </c>
      <c r="M54">
        <v>3</v>
      </c>
      <c r="N54">
        <v>2</v>
      </c>
    </row>
    <row r="55" spans="1:14" x14ac:dyDescent="0.25">
      <c r="A55">
        <v>44</v>
      </c>
      <c r="B55">
        <v>1</v>
      </c>
      <c r="C55">
        <v>2</v>
      </c>
      <c r="D55">
        <v>130</v>
      </c>
      <c r="E55">
        <v>219</v>
      </c>
      <c r="F55">
        <v>0</v>
      </c>
      <c r="G55">
        <v>2</v>
      </c>
      <c r="H55">
        <v>188</v>
      </c>
      <c r="I55">
        <v>0</v>
      </c>
      <c r="J55">
        <v>0</v>
      </c>
      <c r="K55">
        <v>1</v>
      </c>
      <c r="L55">
        <v>0</v>
      </c>
      <c r="M55">
        <v>3</v>
      </c>
      <c r="N55">
        <v>0</v>
      </c>
    </row>
    <row r="56" spans="1:14" x14ac:dyDescent="0.25">
      <c r="A56">
        <v>60</v>
      </c>
      <c r="B56">
        <v>1</v>
      </c>
      <c r="C56">
        <v>4</v>
      </c>
      <c r="D56">
        <v>130</v>
      </c>
      <c r="E56">
        <v>253</v>
      </c>
      <c r="F56">
        <v>0</v>
      </c>
      <c r="G56">
        <v>0</v>
      </c>
      <c r="H56">
        <v>144</v>
      </c>
      <c r="I56">
        <v>1</v>
      </c>
      <c r="J56">
        <v>1.4</v>
      </c>
      <c r="K56">
        <v>1</v>
      </c>
      <c r="L56">
        <v>1</v>
      </c>
      <c r="M56">
        <v>7</v>
      </c>
      <c r="N56">
        <v>1</v>
      </c>
    </row>
    <row r="57" spans="1:14" x14ac:dyDescent="0.25">
      <c r="A57">
        <v>54</v>
      </c>
      <c r="B57">
        <v>1</v>
      </c>
      <c r="C57">
        <v>4</v>
      </c>
      <c r="D57">
        <v>124</v>
      </c>
      <c r="E57">
        <v>266</v>
      </c>
      <c r="F57">
        <v>0</v>
      </c>
      <c r="G57">
        <v>2</v>
      </c>
      <c r="H57">
        <v>109</v>
      </c>
      <c r="I57">
        <v>1</v>
      </c>
      <c r="J57">
        <v>2.2000000000000002</v>
      </c>
      <c r="K57">
        <v>2</v>
      </c>
      <c r="L57">
        <v>1</v>
      </c>
      <c r="M57">
        <v>7</v>
      </c>
      <c r="N57">
        <v>1</v>
      </c>
    </row>
    <row r="58" spans="1:14" x14ac:dyDescent="0.25">
      <c r="A58">
        <v>50</v>
      </c>
      <c r="B58">
        <v>1</v>
      </c>
      <c r="C58">
        <v>3</v>
      </c>
      <c r="D58">
        <v>140</v>
      </c>
      <c r="E58">
        <v>233</v>
      </c>
      <c r="F58">
        <v>0</v>
      </c>
      <c r="G58">
        <v>0</v>
      </c>
      <c r="H58">
        <v>163</v>
      </c>
      <c r="I58">
        <v>0</v>
      </c>
      <c r="J58">
        <v>0.6</v>
      </c>
      <c r="K58">
        <v>2</v>
      </c>
      <c r="L58">
        <v>1</v>
      </c>
      <c r="M58">
        <v>7</v>
      </c>
      <c r="N58">
        <v>1</v>
      </c>
    </row>
    <row r="59" spans="1:14" x14ac:dyDescent="0.25">
      <c r="A59">
        <v>41</v>
      </c>
      <c r="B59">
        <v>1</v>
      </c>
      <c r="C59">
        <v>4</v>
      </c>
      <c r="D59">
        <v>110</v>
      </c>
      <c r="E59">
        <v>172</v>
      </c>
      <c r="F59">
        <v>0</v>
      </c>
      <c r="G59">
        <v>2</v>
      </c>
      <c r="H59">
        <v>158</v>
      </c>
      <c r="I59">
        <v>0</v>
      </c>
      <c r="J59">
        <v>0</v>
      </c>
      <c r="K59">
        <v>1</v>
      </c>
      <c r="L59">
        <v>0</v>
      </c>
      <c r="M59">
        <v>7</v>
      </c>
      <c r="N59">
        <v>1</v>
      </c>
    </row>
    <row r="60" spans="1:14" x14ac:dyDescent="0.25">
      <c r="A60">
        <v>54</v>
      </c>
      <c r="B60">
        <v>1</v>
      </c>
      <c r="C60">
        <v>3</v>
      </c>
      <c r="D60">
        <v>125</v>
      </c>
      <c r="E60">
        <v>273</v>
      </c>
      <c r="F60">
        <v>0</v>
      </c>
      <c r="G60">
        <v>2</v>
      </c>
      <c r="H60">
        <v>152</v>
      </c>
      <c r="I60">
        <v>0</v>
      </c>
      <c r="J60">
        <v>0.5</v>
      </c>
      <c r="K60">
        <v>3</v>
      </c>
      <c r="L60">
        <v>1</v>
      </c>
      <c r="M60">
        <v>3</v>
      </c>
      <c r="N60">
        <v>0</v>
      </c>
    </row>
    <row r="61" spans="1:14" x14ac:dyDescent="0.25">
      <c r="A61">
        <v>51</v>
      </c>
      <c r="B61">
        <v>1</v>
      </c>
      <c r="C61">
        <v>1</v>
      </c>
      <c r="D61">
        <v>125</v>
      </c>
      <c r="E61">
        <v>213</v>
      </c>
      <c r="F61">
        <v>0</v>
      </c>
      <c r="G61">
        <v>2</v>
      </c>
      <c r="H61">
        <v>125</v>
      </c>
      <c r="I61">
        <v>1</v>
      </c>
      <c r="J61">
        <v>1.4</v>
      </c>
      <c r="K61">
        <v>1</v>
      </c>
      <c r="L61">
        <v>1</v>
      </c>
      <c r="M61">
        <v>3</v>
      </c>
      <c r="N61">
        <v>0</v>
      </c>
    </row>
    <row r="62" spans="1:14" x14ac:dyDescent="0.25">
      <c r="A62">
        <v>51</v>
      </c>
      <c r="B62">
        <v>0</v>
      </c>
      <c r="C62">
        <v>4</v>
      </c>
      <c r="D62">
        <v>130</v>
      </c>
      <c r="E62">
        <v>305</v>
      </c>
      <c r="F62">
        <v>0</v>
      </c>
      <c r="G62">
        <v>0</v>
      </c>
      <c r="H62">
        <v>142</v>
      </c>
      <c r="I62">
        <v>1</v>
      </c>
      <c r="J62">
        <v>1.2</v>
      </c>
      <c r="K62">
        <v>2</v>
      </c>
      <c r="L62">
        <v>0</v>
      </c>
      <c r="M62">
        <v>7</v>
      </c>
      <c r="N62">
        <v>2</v>
      </c>
    </row>
    <row r="63" spans="1:14" x14ac:dyDescent="0.25">
      <c r="A63">
        <v>46</v>
      </c>
      <c r="B63">
        <v>0</v>
      </c>
      <c r="C63">
        <v>3</v>
      </c>
      <c r="D63">
        <v>142</v>
      </c>
      <c r="E63">
        <v>177</v>
      </c>
      <c r="F63">
        <v>0</v>
      </c>
      <c r="G63">
        <v>2</v>
      </c>
      <c r="H63">
        <v>160</v>
      </c>
      <c r="I63">
        <v>1</v>
      </c>
      <c r="J63">
        <v>1.4</v>
      </c>
      <c r="K63">
        <v>3</v>
      </c>
      <c r="L63">
        <v>0</v>
      </c>
      <c r="M63">
        <v>3</v>
      </c>
      <c r="N63">
        <v>0</v>
      </c>
    </row>
    <row r="64" spans="1:14" x14ac:dyDescent="0.25">
      <c r="A64">
        <v>58</v>
      </c>
      <c r="B64">
        <v>1</v>
      </c>
      <c r="C64">
        <v>4</v>
      </c>
      <c r="D64">
        <v>128</v>
      </c>
      <c r="E64">
        <v>216</v>
      </c>
      <c r="F64">
        <v>0</v>
      </c>
      <c r="G64">
        <v>2</v>
      </c>
      <c r="H64">
        <v>131</v>
      </c>
      <c r="I64">
        <v>1</v>
      </c>
      <c r="J64">
        <v>2.2000000000000002</v>
      </c>
      <c r="K64">
        <v>2</v>
      </c>
      <c r="L64">
        <v>3</v>
      </c>
      <c r="M64">
        <v>7</v>
      </c>
      <c r="N64">
        <v>1</v>
      </c>
    </row>
    <row r="65" spans="1:14" x14ac:dyDescent="0.25">
      <c r="A65">
        <v>54</v>
      </c>
      <c r="B65">
        <v>0</v>
      </c>
      <c r="C65">
        <v>3</v>
      </c>
      <c r="D65">
        <v>135</v>
      </c>
      <c r="E65">
        <v>304</v>
      </c>
      <c r="F65">
        <v>1</v>
      </c>
      <c r="G65">
        <v>0</v>
      </c>
      <c r="H65">
        <v>170</v>
      </c>
      <c r="I65">
        <v>0</v>
      </c>
      <c r="J65">
        <v>0</v>
      </c>
      <c r="K65">
        <v>1</v>
      </c>
      <c r="L65">
        <v>0</v>
      </c>
      <c r="M65">
        <v>3</v>
      </c>
      <c r="N65">
        <v>0</v>
      </c>
    </row>
    <row r="66" spans="1:14" x14ac:dyDescent="0.25">
      <c r="A66">
        <v>54</v>
      </c>
      <c r="B66">
        <v>1</v>
      </c>
      <c r="C66">
        <v>4</v>
      </c>
      <c r="D66">
        <v>120</v>
      </c>
      <c r="E66">
        <v>188</v>
      </c>
      <c r="F66">
        <v>0</v>
      </c>
      <c r="G66">
        <v>0</v>
      </c>
      <c r="H66">
        <v>113</v>
      </c>
      <c r="I66">
        <v>0</v>
      </c>
      <c r="J66">
        <v>1.4</v>
      </c>
      <c r="K66">
        <v>2</v>
      </c>
      <c r="L66">
        <v>1</v>
      </c>
      <c r="M66">
        <v>7</v>
      </c>
      <c r="N66">
        <v>2</v>
      </c>
    </row>
    <row r="67" spans="1:14" x14ac:dyDescent="0.25">
      <c r="A67">
        <v>60</v>
      </c>
      <c r="B67">
        <v>1</v>
      </c>
      <c r="C67">
        <v>4</v>
      </c>
      <c r="D67">
        <v>145</v>
      </c>
      <c r="E67">
        <v>282</v>
      </c>
      <c r="F67">
        <v>0</v>
      </c>
      <c r="G67">
        <v>2</v>
      </c>
      <c r="H67">
        <v>142</v>
      </c>
      <c r="I67">
        <v>1</v>
      </c>
      <c r="J67">
        <v>2.8</v>
      </c>
      <c r="K67">
        <v>2</v>
      </c>
      <c r="L67">
        <v>2</v>
      </c>
      <c r="M67">
        <v>7</v>
      </c>
      <c r="N67">
        <v>2</v>
      </c>
    </row>
    <row r="68" spans="1:14" x14ac:dyDescent="0.25">
      <c r="A68">
        <v>60</v>
      </c>
      <c r="B68">
        <v>1</v>
      </c>
      <c r="C68">
        <v>3</v>
      </c>
      <c r="D68">
        <v>140</v>
      </c>
      <c r="E68">
        <v>185</v>
      </c>
      <c r="F68">
        <v>0</v>
      </c>
      <c r="G68">
        <v>2</v>
      </c>
      <c r="H68">
        <v>155</v>
      </c>
      <c r="I68">
        <v>0</v>
      </c>
      <c r="J68">
        <v>3</v>
      </c>
      <c r="K68">
        <v>2</v>
      </c>
      <c r="L68">
        <v>0</v>
      </c>
      <c r="M68">
        <v>3</v>
      </c>
      <c r="N68">
        <v>1</v>
      </c>
    </row>
    <row r="69" spans="1:14" x14ac:dyDescent="0.25">
      <c r="A69">
        <v>54</v>
      </c>
      <c r="B69">
        <v>1</v>
      </c>
      <c r="C69">
        <v>3</v>
      </c>
      <c r="D69">
        <v>150</v>
      </c>
      <c r="E69">
        <v>232</v>
      </c>
      <c r="F69">
        <v>0</v>
      </c>
      <c r="G69">
        <v>2</v>
      </c>
      <c r="H69">
        <v>165</v>
      </c>
      <c r="I69">
        <v>0</v>
      </c>
      <c r="J69">
        <v>1.6</v>
      </c>
      <c r="K69">
        <v>1</v>
      </c>
      <c r="L69">
        <v>0</v>
      </c>
      <c r="M69">
        <v>7</v>
      </c>
      <c r="N69">
        <v>0</v>
      </c>
    </row>
    <row r="70" spans="1:14" x14ac:dyDescent="0.25">
      <c r="A70">
        <v>59</v>
      </c>
      <c r="B70">
        <v>1</v>
      </c>
      <c r="C70">
        <v>4</v>
      </c>
      <c r="D70">
        <v>170</v>
      </c>
      <c r="E70">
        <v>326</v>
      </c>
      <c r="F70">
        <v>0</v>
      </c>
      <c r="G70">
        <v>2</v>
      </c>
      <c r="H70">
        <v>140</v>
      </c>
      <c r="I70">
        <v>1</v>
      </c>
      <c r="J70">
        <v>3.4</v>
      </c>
      <c r="K70">
        <v>3</v>
      </c>
      <c r="L70">
        <v>0</v>
      </c>
      <c r="M70">
        <v>7</v>
      </c>
      <c r="N70">
        <v>2</v>
      </c>
    </row>
    <row r="71" spans="1:14" x14ac:dyDescent="0.25">
      <c r="A71">
        <v>46</v>
      </c>
      <c r="B71">
        <v>1</v>
      </c>
      <c r="C71">
        <v>3</v>
      </c>
      <c r="D71">
        <v>150</v>
      </c>
      <c r="E71">
        <v>231</v>
      </c>
      <c r="F71">
        <v>0</v>
      </c>
      <c r="G71">
        <v>0</v>
      </c>
      <c r="H71">
        <v>147</v>
      </c>
      <c r="I71">
        <v>0</v>
      </c>
      <c r="J71">
        <v>3.6</v>
      </c>
      <c r="K71">
        <v>2</v>
      </c>
      <c r="L71">
        <v>0</v>
      </c>
      <c r="M71">
        <v>3</v>
      </c>
      <c r="N71">
        <v>1</v>
      </c>
    </row>
    <row r="72" spans="1:14" x14ac:dyDescent="0.25">
      <c r="A72">
        <v>65</v>
      </c>
      <c r="B72">
        <v>0</v>
      </c>
      <c r="C72">
        <v>3</v>
      </c>
      <c r="D72">
        <v>155</v>
      </c>
      <c r="E72">
        <v>269</v>
      </c>
      <c r="F72">
        <v>0</v>
      </c>
      <c r="G72">
        <v>0</v>
      </c>
      <c r="H72">
        <v>148</v>
      </c>
      <c r="I72">
        <v>0</v>
      </c>
      <c r="J72">
        <v>0.8</v>
      </c>
      <c r="K72">
        <v>1</v>
      </c>
      <c r="L72">
        <v>0</v>
      </c>
      <c r="M72">
        <v>3</v>
      </c>
      <c r="N72">
        <v>0</v>
      </c>
    </row>
    <row r="73" spans="1:14" x14ac:dyDescent="0.25">
      <c r="A73">
        <v>67</v>
      </c>
      <c r="B73">
        <v>1</v>
      </c>
      <c r="C73">
        <v>4</v>
      </c>
      <c r="D73">
        <v>125</v>
      </c>
      <c r="E73">
        <v>254</v>
      </c>
      <c r="F73">
        <v>1</v>
      </c>
      <c r="G73">
        <v>0</v>
      </c>
      <c r="H73">
        <v>163</v>
      </c>
      <c r="I73">
        <v>0</v>
      </c>
      <c r="J73">
        <v>0.2</v>
      </c>
      <c r="K73">
        <v>2</v>
      </c>
      <c r="L73">
        <v>2</v>
      </c>
      <c r="M73">
        <v>7</v>
      </c>
      <c r="N73">
        <v>3</v>
      </c>
    </row>
    <row r="74" spans="1:14" x14ac:dyDescent="0.25">
      <c r="A74">
        <v>62</v>
      </c>
      <c r="B74">
        <v>1</v>
      </c>
      <c r="C74">
        <v>4</v>
      </c>
      <c r="D74">
        <v>120</v>
      </c>
      <c r="E74">
        <v>267</v>
      </c>
      <c r="F74">
        <v>0</v>
      </c>
      <c r="G74">
        <v>0</v>
      </c>
      <c r="H74">
        <v>99</v>
      </c>
      <c r="I74">
        <v>1</v>
      </c>
      <c r="J74">
        <v>1.8</v>
      </c>
      <c r="K74">
        <v>2</v>
      </c>
      <c r="L74">
        <v>2</v>
      </c>
      <c r="M74">
        <v>7</v>
      </c>
      <c r="N74">
        <v>1</v>
      </c>
    </row>
    <row r="75" spans="1:14" x14ac:dyDescent="0.25">
      <c r="A75">
        <v>65</v>
      </c>
      <c r="B75">
        <v>1</v>
      </c>
      <c r="C75">
        <v>4</v>
      </c>
      <c r="D75">
        <v>110</v>
      </c>
      <c r="E75">
        <v>248</v>
      </c>
      <c r="F75">
        <v>0</v>
      </c>
      <c r="G75">
        <v>2</v>
      </c>
      <c r="H75">
        <v>158</v>
      </c>
      <c r="I75">
        <v>0</v>
      </c>
      <c r="J75">
        <v>0.6</v>
      </c>
      <c r="K75">
        <v>1</v>
      </c>
      <c r="L75">
        <v>2</v>
      </c>
      <c r="M75">
        <v>6</v>
      </c>
      <c r="N75">
        <v>1</v>
      </c>
    </row>
    <row r="76" spans="1:14" x14ac:dyDescent="0.25">
      <c r="A76">
        <v>44</v>
      </c>
      <c r="B76">
        <v>1</v>
      </c>
      <c r="C76">
        <v>4</v>
      </c>
      <c r="D76">
        <v>110</v>
      </c>
      <c r="E76">
        <v>197</v>
      </c>
      <c r="F76">
        <v>0</v>
      </c>
      <c r="G76">
        <v>2</v>
      </c>
      <c r="H76">
        <v>177</v>
      </c>
      <c r="I76">
        <v>0</v>
      </c>
      <c r="J76">
        <v>0</v>
      </c>
      <c r="K76">
        <v>1</v>
      </c>
      <c r="L76">
        <v>1</v>
      </c>
      <c r="M76">
        <v>3</v>
      </c>
      <c r="N76">
        <v>1</v>
      </c>
    </row>
    <row r="77" spans="1:14" x14ac:dyDescent="0.25">
      <c r="A77">
        <v>65</v>
      </c>
      <c r="B77">
        <v>0</v>
      </c>
      <c r="C77">
        <v>3</v>
      </c>
      <c r="D77">
        <v>160</v>
      </c>
      <c r="E77">
        <v>360</v>
      </c>
      <c r="F77">
        <v>0</v>
      </c>
      <c r="G77">
        <v>2</v>
      </c>
      <c r="H77">
        <v>151</v>
      </c>
      <c r="I77">
        <v>0</v>
      </c>
      <c r="J77">
        <v>0.8</v>
      </c>
      <c r="K77">
        <v>1</v>
      </c>
      <c r="L77">
        <v>0</v>
      </c>
      <c r="M77">
        <v>3</v>
      </c>
      <c r="N77">
        <v>0</v>
      </c>
    </row>
    <row r="78" spans="1:14" x14ac:dyDescent="0.25">
      <c r="A78">
        <v>60</v>
      </c>
      <c r="B78">
        <v>1</v>
      </c>
      <c r="C78">
        <v>4</v>
      </c>
      <c r="D78">
        <v>125</v>
      </c>
      <c r="E78">
        <v>258</v>
      </c>
      <c r="F78">
        <v>0</v>
      </c>
      <c r="G78">
        <v>2</v>
      </c>
      <c r="H78">
        <v>141</v>
      </c>
      <c r="I78">
        <v>1</v>
      </c>
      <c r="J78">
        <v>2.8</v>
      </c>
      <c r="K78">
        <v>2</v>
      </c>
      <c r="L78">
        <v>1</v>
      </c>
      <c r="M78">
        <v>7</v>
      </c>
      <c r="N78">
        <v>1</v>
      </c>
    </row>
    <row r="79" spans="1:14" x14ac:dyDescent="0.25">
      <c r="A79">
        <v>51</v>
      </c>
      <c r="B79">
        <v>0</v>
      </c>
      <c r="C79">
        <v>3</v>
      </c>
      <c r="D79">
        <v>140</v>
      </c>
      <c r="E79">
        <v>308</v>
      </c>
      <c r="F79">
        <v>0</v>
      </c>
      <c r="G79">
        <v>2</v>
      </c>
      <c r="H79">
        <v>142</v>
      </c>
      <c r="I79">
        <v>0</v>
      </c>
      <c r="J79">
        <v>1.5</v>
      </c>
      <c r="K79">
        <v>1</v>
      </c>
      <c r="L79">
        <v>1</v>
      </c>
      <c r="M79">
        <v>3</v>
      </c>
      <c r="N79">
        <v>0</v>
      </c>
    </row>
    <row r="80" spans="1:14" x14ac:dyDescent="0.25">
      <c r="A80">
        <v>48</v>
      </c>
      <c r="B80">
        <v>1</v>
      </c>
      <c r="C80">
        <v>2</v>
      </c>
      <c r="D80">
        <v>130</v>
      </c>
      <c r="E80">
        <v>245</v>
      </c>
      <c r="F80">
        <v>0</v>
      </c>
      <c r="G80">
        <v>2</v>
      </c>
      <c r="H80">
        <v>180</v>
      </c>
      <c r="I80">
        <v>0</v>
      </c>
      <c r="J80">
        <v>0.2</v>
      </c>
      <c r="K80">
        <v>2</v>
      </c>
      <c r="L80">
        <v>0</v>
      </c>
      <c r="M80">
        <v>3</v>
      </c>
      <c r="N80">
        <v>0</v>
      </c>
    </row>
    <row r="81" spans="1:14" x14ac:dyDescent="0.25">
      <c r="A81">
        <v>58</v>
      </c>
      <c r="B81">
        <v>1</v>
      </c>
      <c r="C81">
        <v>4</v>
      </c>
      <c r="D81">
        <v>150</v>
      </c>
      <c r="E81">
        <v>270</v>
      </c>
      <c r="F81">
        <v>0</v>
      </c>
      <c r="G81">
        <v>2</v>
      </c>
      <c r="H81">
        <v>111</v>
      </c>
      <c r="I81">
        <v>1</v>
      </c>
      <c r="J81">
        <v>0.8</v>
      </c>
      <c r="K81">
        <v>1</v>
      </c>
      <c r="L81">
        <v>0</v>
      </c>
      <c r="M81">
        <v>7</v>
      </c>
      <c r="N81">
        <v>3</v>
      </c>
    </row>
    <row r="82" spans="1:14" x14ac:dyDescent="0.25">
      <c r="A82">
        <v>45</v>
      </c>
      <c r="B82">
        <v>1</v>
      </c>
      <c r="C82">
        <v>4</v>
      </c>
      <c r="D82">
        <v>104</v>
      </c>
      <c r="E82">
        <v>208</v>
      </c>
      <c r="F82">
        <v>0</v>
      </c>
      <c r="G82">
        <v>2</v>
      </c>
      <c r="H82">
        <v>148</v>
      </c>
      <c r="I82">
        <v>1</v>
      </c>
      <c r="J82">
        <v>3</v>
      </c>
      <c r="K82">
        <v>2</v>
      </c>
      <c r="L82">
        <v>0</v>
      </c>
      <c r="M82">
        <v>3</v>
      </c>
      <c r="N82">
        <v>0</v>
      </c>
    </row>
    <row r="83" spans="1:14" x14ac:dyDescent="0.25">
      <c r="A83">
        <v>53</v>
      </c>
      <c r="B83">
        <v>0</v>
      </c>
      <c r="C83">
        <v>4</v>
      </c>
      <c r="D83">
        <v>130</v>
      </c>
      <c r="E83">
        <v>264</v>
      </c>
      <c r="F83">
        <v>0</v>
      </c>
      <c r="G83">
        <v>2</v>
      </c>
      <c r="H83">
        <v>143</v>
      </c>
      <c r="I83">
        <v>0</v>
      </c>
      <c r="J83">
        <v>0.4</v>
      </c>
      <c r="K83">
        <v>2</v>
      </c>
      <c r="L83">
        <v>0</v>
      </c>
      <c r="M83">
        <v>3</v>
      </c>
      <c r="N83">
        <v>0</v>
      </c>
    </row>
    <row r="84" spans="1:14" x14ac:dyDescent="0.25">
      <c r="A84">
        <v>39</v>
      </c>
      <c r="B84">
        <v>1</v>
      </c>
      <c r="C84">
        <v>3</v>
      </c>
      <c r="D84">
        <v>140</v>
      </c>
      <c r="E84">
        <v>321</v>
      </c>
      <c r="F84">
        <v>0</v>
      </c>
      <c r="G84">
        <v>2</v>
      </c>
      <c r="H84">
        <v>182</v>
      </c>
      <c r="I84">
        <v>0</v>
      </c>
      <c r="J84">
        <v>0</v>
      </c>
      <c r="K84">
        <v>1</v>
      </c>
      <c r="L84">
        <v>0</v>
      </c>
      <c r="M84">
        <v>3</v>
      </c>
      <c r="N84">
        <v>0</v>
      </c>
    </row>
    <row r="85" spans="1:14" x14ac:dyDescent="0.25">
      <c r="A85">
        <v>68</v>
      </c>
      <c r="B85">
        <v>1</v>
      </c>
      <c r="C85">
        <v>3</v>
      </c>
      <c r="D85">
        <v>180</v>
      </c>
      <c r="E85">
        <v>274</v>
      </c>
      <c r="F85">
        <v>1</v>
      </c>
      <c r="G85">
        <v>2</v>
      </c>
      <c r="H85">
        <v>150</v>
      </c>
      <c r="I85">
        <v>1</v>
      </c>
      <c r="J85">
        <v>1.6</v>
      </c>
      <c r="K85">
        <v>2</v>
      </c>
      <c r="L85">
        <v>0</v>
      </c>
      <c r="M85">
        <v>7</v>
      </c>
      <c r="N85">
        <v>3</v>
      </c>
    </row>
    <row r="86" spans="1:14" x14ac:dyDescent="0.25">
      <c r="A86">
        <v>52</v>
      </c>
      <c r="B86">
        <v>1</v>
      </c>
      <c r="C86">
        <v>2</v>
      </c>
      <c r="D86">
        <v>120</v>
      </c>
      <c r="E86">
        <v>325</v>
      </c>
      <c r="F86">
        <v>0</v>
      </c>
      <c r="G86">
        <v>0</v>
      </c>
      <c r="H86">
        <v>172</v>
      </c>
      <c r="I86">
        <v>0</v>
      </c>
      <c r="J86">
        <v>0.2</v>
      </c>
      <c r="K86">
        <v>1</v>
      </c>
      <c r="L86">
        <v>0</v>
      </c>
      <c r="M86">
        <v>3</v>
      </c>
      <c r="N86">
        <v>0</v>
      </c>
    </row>
    <row r="87" spans="1:14" x14ac:dyDescent="0.25">
      <c r="A87">
        <v>44</v>
      </c>
      <c r="B87">
        <v>1</v>
      </c>
      <c r="C87">
        <v>3</v>
      </c>
      <c r="D87">
        <v>140</v>
      </c>
      <c r="E87">
        <v>235</v>
      </c>
      <c r="F87">
        <v>0</v>
      </c>
      <c r="G87">
        <v>2</v>
      </c>
      <c r="H87">
        <v>180</v>
      </c>
      <c r="I87">
        <v>0</v>
      </c>
      <c r="J87">
        <v>0</v>
      </c>
      <c r="K87">
        <v>1</v>
      </c>
      <c r="L87">
        <v>0</v>
      </c>
      <c r="M87">
        <v>3</v>
      </c>
      <c r="N87">
        <v>0</v>
      </c>
    </row>
    <row r="88" spans="1:14" x14ac:dyDescent="0.25">
      <c r="A88">
        <v>47</v>
      </c>
      <c r="B88">
        <v>1</v>
      </c>
      <c r="C88">
        <v>3</v>
      </c>
      <c r="D88">
        <v>138</v>
      </c>
      <c r="E88">
        <v>257</v>
      </c>
      <c r="F88">
        <v>0</v>
      </c>
      <c r="G88">
        <v>2</v>
      </c>
      <c r="H88">
        <v>156</v>
      </c>
      <c r="I88">
        <v>0</v>
      </c>
      <c r="J88">
        <v>0</v>
      </c>
      <c r="K88">
        <v>1</v>
      </c>
      <c r="L88">
        <v>0</v>
      </c>
      <c r="M88">
        <v>3</v>
      </c>
      <c r="N88">
        <v>0</v>
      </c>
    </row>
    <row r="89" spans="1:14" x14ac:dyDescent="0.25">
      <c r="A89">
        <v>53</v>
      </c>
      <c r="B89">
        <v>0</v>
      </c>
      <c r="C89">
        <v>3</v>
      </c>
      <c r="D89">
        <v>128</v>
      </c>
      <c r="E89">
        <v>216</v>
      </c>
      <c r="F89">
        <v>0</v>
      </c>
      <c r="G89">
        <v>2</v>
      </c>
      <c r="H89">
        <v>115</v>
      </c>
      <c r="I89">
        <v>0</v>
      </c>
      <c r="J89">
        <v>0</v>
      </c>
      <c r="K89">
        <v>1</v>
      </c>
      <c r="L89">
        <v>0</v>
      </c>
      <c r="M89" t="s">
        <v>0</v>
      </c>
      <c r="N89">
        <v>0</v>
      </c>
    </row>
    <row r="90" spans="1:14" x14ac:dyDescent="0.25">
      <c r="A90">
        <v>53</v>
      </c>
      <c r="B90">
        <v>0</v>
      </c>
      <c r="C90">
        <v>4</v>
      </c>
      <c r="D90">
        <v>138</v>
      </c>
      <c r="E90">
        <v>234</v>
      </c>
      <c r="F90">
        <v>0</v>
      </c>
      <c r="G90">
        <v>2</v>
      </c>
      <c r="H90">
        <v>160</v>
      </c>
      <c r="I90">
        <v>0</v>
      </c>
      <c r="J90">
        <v>0</v>
      </c>
      <c r="K90">
        <v>1</v>
      </c>
      <c r="L90">
        <v>0</v>
      </c>
      <c r="M90">
        <v>3</v>
      </c>
      <c r="N90">
        <v>0</v>
      </c>
    </row>
    <row r="91" spans="1:14" x14ac:dyDescent="0.25">
      <c r="A91">
        <v>51</v>
      </c>
      <c r="B91">
        <v>0</v>
      </c>
      <c r="C91">
        <v>3</v>
      </c>
      <c r="D91">
        <v>130</v>
      </c>
      <c r="E91">
        <v>256</v>
      </c>
      <c r="F91">
        <v>0</v>
      </c>
      <c r="G91">
        <v>2</v>
      </c>
      <c r="H91">
        <v>149</v>
      </c>
      <c r="I91">
        <v>0</v>
      </c>
      <c r="J91">
        <v>0.5</v>
      </c>
      <c r="K91">
        <v>1</v>
      </c>
      <c r="L91">
        <v>0</v>
      </c>
      <c r="M91">
        <v>3</v>
      </c>
      <c r="N91">
        <v>0</v>
      </c>
    </row>
    <row r="92" spans="1:14" x14ac:dyDescent="0.25">
      <c r="A92">
        <v>66</v>
      </c>
      <c r="B92">
        <v>1</v>
      </c>
      <c r="C92">
        <v>4</v>
      </c>
      <c r="D92">
        <v>120</v>
      </c>
      <c r="E92">
        <v>302</v>
      </c>
      <c r="F92">
        <v>0</v>
      </c>
      <c r="G92">
        <v>2</v>
      </c>
      <c r="H92">
        <v>151</v>
      </c>
      <c r="I92">
        <v>0</v>
      </c>
      <c r="J92">
        <v>0.4</v>
      </c>
      <c r="K92">
        <v>2</v>
      </c>
      <c r="L92">
        <v>0</v>
      </c>
      <c r="M92">
        <v>3</v>
      </c>
      <c r="N92">
        <v>0</v>
      </c>
    </row>
    <row r="93" spans="1:14" x14ac:dyDescent="0.25">
      <c r="A93">
        <v>62</v>
      </c>
      <c r="B93">
        <v>0</v>
      </c>
      <c r="C93">
        <v>4</v>
      </c>
      <c r="D93">
        <v>160</v>
      </c>
      <c r="E93">
        <v>164</v>
      </c>
      <c r="F93">
        <v>0</v>
      </c>
      <c r="G93">
        <v>2</v>
      </c>
      <c r="H93">
        <v>145</v>
      </c>
      <c r="I93">
        <v>0</v>
      </c>
      <c r="J93">
        <v>6.2</v>
      </c>
      <c r="K93">
        <v>3</v>
      </c>
      <c r="L93">
        <v>3</v>
      </c>
      <c r="M93">
        <v>7</v>
      </c>
      <c r="N93">
        <v>3</v>
      </c>
    </row>
    <row r="94" spans="1:14" x14ac:dyDescent="0.25">
      <c r="A94">
        <v>62</v>
      </c>
      <c r="B94">
        <v>1</v>
      </c>
      <c r="C94">
        <v>3</v>
      </c>
      <c r="D94">
        <v>130</v>
      </c>
      <c r="E94">
        <v>231</v>
      </c>
      <c r="F94">
        <v>0</v>
      </c>
      <c r="G94">
        <v>0</v>
      </c>
      <c r="H94">
        <v>146</v>
      </c>
      <c r="I94">
        <v>0</v>
      </c>
      <c r="J94">
        <v>1.8</v>
      </c>
      <c r="K94">
        <v>2</v>
      </c>
      <c r="L94">
        <v>3</v>
      </c>
      <c r="M94">
        <v>7</v>
      </c>
      <c r="N94">
        <v>0</v>
      </c>
    </row>
    <row r="95" spans="1:14" x14ac:dyDescent="0.25">
      <c r="A95">
        <v>44</v>
      </c>
      <c r="B95">
        <v>0</v>
      </c>
      <c r="C95">
        <v>3</v>
      </c>
      <c r="D95">
        <v>108</v>
      </c>
      <c r="E95">
        <v>141</v>
      </c>
      <c r="F95">
        <v>0</v>
      </c>
      <c r="G95">
        <v>0</v>
      </c>
      <c r="H95">
        <v>175</v>
      </c>
      <c r="I95">
        <v>0</v>
      </c>
      <c r="J95">
        <v>0.6</v>
      </c>
      <c r="K95">
        <v>2</v>
      </c>
      <c r="L95">
        <v>0</v>
      </c>
      <c r="M95">
        <v>3</v>
      </c>
      <c r="N95">
        <v>0</v>
      </c>
    </row>
    <row r="96" spans="1:14" x14ac:dyDescent="0.25">
      <c r="A96">
        <v>63</v>
      </c>
      <c r="B96">
        <v>0</v>
      </c>
      <c r="C96">
        <v>3</v>
      </c>
      <c r="D96">
        <v>135</v>
      </c>
      <c r="E96">
        <v>252</v>
      </c>
      <c r="F96">
        <v>0</v>
      </c>
      <c r="G96">
        <v>2</v>
      </c>
      <c r="H96">
        <v>172</v>
      </c>
      <c r="I96">
        <v>0</v>
      </c>
      <c r="J96">
        <v>0</v>
      </c>
      <c r="K96">
        <v>1</v>
      </c>
      <c r="L96">
        <v>0</v>
      </c>
      <c r="M96">
        <v>3</v>
      </c>
      <c r="N96">
        <v>0</v>
      </c>
    </row>
    <row r="97" spans="1:14" x14ac:dyDescent="0.25">
      <c r="A97">
        <v>52</v>
      </c>
      <c r="B97">
        <v>1</v>
      </c>
      <c r="C97">
        <v>4</v>
      </c>
      <c r="D97">
        <v>128</v>
      </c>
      <c r="E97">
        <v>255</v>
      </c>
      <c r="F97">
        <v>0</v>
      </c>
      <c r="G97">
        <v>0</v>
      </c>
      <c r="H97">
        <v>161</v>
      </c>
      <c r="I97">
        <v>1</v>
      </c>
      <c r="J97">
        <v>0</v>
      </c>
      <c r="K97">
        <v>1</v>
      </c>
      <c r="L97">
        <v>1</v>
      </c>
      <c r="M97">
        <v>7</v>
      </c>
      <c r="N97">
        <v>1</v>
      </c>
    </row>
    <row r="98" spans="1:14" x14ac:dyDescent="0.25">
      <c r="A98">
        <v>59</v>
      </c>
      <c r="B98">
        <v>1</v>
      </c>
      <c r="C98">
        <v>4</v>
      </c>
      <c r="D98">
        <v>110</v>
      </c>
      <c r="E98">
        <v>239</v>
      </c>
      <c r="F98">
        <v>0</v>
      </c>
      <c r="G98">
        <v>2</v>
      </c>
      <c r="H98">
        <v>142</v>
      </c>
      <c r="I98">
        <v>1</v>
      </c>
      <c r="J98">
        <v>1.2</v>
      </c>
      <c r="K98">
        <v>2</v>
      </c>
      <c r="L98">
        <v>1</v>
      </c>
      <c r="M98">
        <v>7</v>
      </c>
      <c r="N98">
        <v>2</v>
      </c>
    </row>
    <row r="99" spans="1:14" x14ac:dyDescent="0.25">
      <c r="A99">
        <v>60</v>
      </c>
      <c r="B99">
        <v>0</v>
      </c>
      <c r="C99">
        <v>4</v>
      </c>
      <c r="D99">
        <v>150</v>
      </c>
      <c r="E99">
        <v>258</v>
      </c>
      <c r="F99">
        <v>0</v>
      </c>
      <c r="G99">
        <v>2</v>
      </c>
      <c r="H99">
        <v>157</v>
      </c>
      <c r="I99">
        <v>0</v>
      </c>
      <c r="J99">
        <v>2.6</v>
      </c>
      <c r="K99">
        <v>2</v>
      </c>
      <c r="L99">
        <v>2</v>
      </c>
      <c r="M99">
        <v>7</v>
      </c>
      <c r="N99">
        <v>3</v>
      </c>
    </row>
    <row r="100" spans="1:14" x14ac:dyDescent="0.25">
      <c r="A100">
        <v>52</v>
      </c>
      <c r="B100">
        <v>1</v>
      </c>
      <c r="C100">
        <v>2</v>
      </c>
      <c r="D100">
        <v>134</v>
      </c>
      <c r="E100">
        <v>201</v>
      </c>
      <c r="F100">
        <v>0</v>
      </c>
      <c r="G100">
        <v>0</v>
      </c>
      <c r="H100">
        <v>158</v>
      </c>
      <c r="I100">
        <v>0</v>
      </c>
      <c r="J100">
        <v>0.8</v>
      </c>
      <c r="K100">
        <v>1</v>
      </c>
      <c r="L100">
        <v>1</v>
      </c>
      <c r="M100">
        <v>3</v>
      </c>
      <c r="N100">
        <v>0</v>
      </c>
    </row>
    <row r="101" spans="1:14" x14ac:dyDescent="0.25">
      <c r="A101">
        <v>48</v>
      </c>
      <c r="B101">
        <v>1</v>
      </c>
      <c r="C101">
        <v>4</v>
      </c>
      <c r="D101">
        <v>122</v>
      </c>
      <c r="E101">
        <v>222</v>
      </c>
      <c r="F101">
        <v>0</v>
      </c>
      <c r="G101">
        <v>2</v>
      </c>
      <c r="H101">
        <v>186</v>
      </c>
      <c r="I101">
        <v>0</v>
      </c>
      <c r="J101">
        <v>0</v>
      </c>
      <c r="K101">
        <v>1</v>
      </c>
      <c r="L101">
        <v>0</v>
      </c>
      <c r="M101">
        <v>3</v>
      </c>
      <c r="N101">
        <v>0</v>
      </c>
    </row>
    <row r="102" spans="1:14" x14ac:dyDescent="0.25">
      <c r="A102">
        <v>45</v>
      </c>
      <c r="B102">
        <v>1</v>
      </c>
      <c r="C102">
        <v>4</v>
      </c>
      <c r="D102">
        <v>115</v>
      </c>
      <c r="E102">
        <v>260</v>
      </c>
      <c r="F102">
        <v>0</v>
      </c>
      <c r="G102">
        <v>2</v>
      </c>
      <c r="H102">
        <v>185</v>
      </c>
      <c r="I102">
        <v>0</v>
      </c>
      <c r="J102">
        <v>0</v>
      </c>
      <c r="K102">
        <v>1</v>
      </c>
      <c r="L102">
        <v>0</v>
      </c>
      <c r="M102">
        <v>3</v>
      </c>
      <c r="N102">
        <v>0</v>
      </c>
    </row>
    <row r="103" spans="1:14" x14ac:dyDescent="0.25">
      <c r="A103">
        <v>34</v>
      </c>
      <c r="B103">
        <v>1</v>
      </c>
      <c r="C103">
        <v>1</v>
      </c>
      <c r="D103">
        <v>118</v>
      </c>
      <c r="E103">
        <v>182</v>
      </c>
      <c r="F103">
        <v>0</v>
      </c>
      <c r="G103">
        <v>2</v>
      </c>
      <c r="H103">
        <v>174</v>
      </c>
      <c r="I103">
        <v>0</v>
      </c>
      <c r="J103">
        <v>0</v>
      </c>
      <c r="K103">
        <v>1</v>
      </c>
      <c r="L103">
        <v>0</v>
      </c>
      <c r="M103">
        <v>3</v>
      </c>
      <c r="N103">
        <v>0</v>
      </c>
    </row>
    <row r="104" spans="1:14" x14ac:dyDescent="0.25">
      <c r="A104">
        <v>57</v>
      </c>
      <c r="B104">
        <v>0</v>
      </c>
      <c r="C104">
        <v>4</v>
      </c>
      <c r="D104">
        <v>128</v>
      </c>
      <c r="E104">
        <v>303</v>
      </c>
      <c r="F104">
        <v>0</v>
      </c>
      <c r="G104">
        <v>2</v>
      </c>
      <c r="H104">
        <v>159</v>
      </c>
      <c r="I104">
        <v>0</v>
      </c>
      <c r="J104">
        <v>0</v>
      </c>
      <c r="K104">
        <v>1</v>
      </c>
      <c r="L104">
        <v>1</v>
      </c>
      <c r="M104">
        <v>3</v>
      </c>
      <c r="N104">
        <v>0</v>
      </c>
    </row>
    <row r="105" spans="1:14" x14ac:dyDescent="0.25">
      <c r="A105">
        <v>71</v>
      </c>
      <c r="B105">
        <v>0</v>
      </c>
      <c r="C105">
        <v>3</v>
      </c>
      <c r="D105">
        <v>110</v>
      </c>
      <c r="E105">
        <v>265</v>
      </c>
      <c r="F105">
        <v>1</v>
      </c>
      <c r="G105">
        <v>2</v>
      </c>
      <c r="H105">
        <v>130</v>
      </c>
      <c r="I105">
        <v>0</v>
      </c>
      <c r="J105">
        <v>0</v>
      </c>
      <c r="K105">
        <v>1</v>
      </c>
      <c r="L105">
        <v>1</v>
      </c>
      <c r="M105">
        <v>3</v>
      </c>
      <c r="N105">
        <v>0</v>
      </c>
    </row>
    <row r="106" spans="1:14" x14ac:dyDescent="0.25">
      <c r="A106">
        <v>49</v>
      </c>
      <c r="B106">
        <v>1</v>
      </c>
      <c r="C106">
        <v>3</v>
      </c>
      <c r="D106">
        <v>120</v>
      </c>
      <c r="E106">
        <v>188</v>
      </c>
      <c r="F106">
        <v>0</v>
      </c>
      <c r="G106">
        <v>0</v>
      </c>
      <c r="H106">
        <v>139</v>
      </c>
      <c r="I106">
        <v>0</v>
      </c>
      <c r="J106">
        <v>2</v>
      </c>
      <c r="K106">
        <v>2</v>
      </c>
      <c r="L106">
        <v>3</v>
      </c>
      <c r="M106">
        <v>7</v>
      </c>
      <c r="N106">
        <v>3</v>
      </c>
    </row>
    <row r="107" spans="1:14" x14ac:dyDescent="0.25">
      <c r="A107">
        <v>54</v>
      </c>
      <c r="B107">
        <v>1</v>
      </c>
      <c r="C107">
        <v>2</v>
      </c>
      <c r="D107">
        <v>108</v>
      </c>
      <c r="E107">
        <v>309</v>
      </c>
      <c r="F107">
        <v>0</v>
      </c>
      <c r="G107">
        <v>0</v>
      </c>
      <c r="H107">
        <v>156</v>
      </c>
      <c r="I107">
        <v>0</v>
      </c>
      <c r="J107">
        <v>0</v>
      </c>
      <c r="K107">
        <v>1</v>
      </c>
      <c r="L107">
        <v>0</v>
      </c>
      <c r="M107">
        <v>7</v>
      </c>
      <c r="N107">
        <v>0</v>
      </c>
    </row>
    <row r="108" spans="1:14" x14ac:dyDescent="0.25">
      <c r="A108">
        <v>59</v>
      </c>
      <c r="B108">
        <v>1</v>
      </c>
      <c r="C108">
        <v>4</v>
      </c>
      <c r="D108">
        <v>140</v>
      </c>
      <c r="E108">
        <v>177</v>
      </c>
      <c r="F108">
        <v>0</v>
      </c>
      <c r="G108">
        <v>0</v>
      </c>
      <c r="H108">
        <v>162</v>
      </c>
      <c r="I108">
        <v>1</v>
      </c>
      <c r="J108">
        <v>0</v>
      </c>
      <c r="K108">
        <v>1</v>
      </c>
      <c r="L108">
        <v>1</v>
      </c>
      <c r="M108">
        <v>7</v>
      </c>
      <c r="N108">
        <v>2</v>
      </c>
    </row>
    <row r="109" spans="1:14" x14ac:dyDescent="0.25">
      <c r="A109">
        <v>57</v>
      </c>
      <c r="B109">
        <v>1</v>
      </c>
      <c r="C109">
        <v>3</v>
      </c>
      <c r="D109">
        <v>128</v>
      </c>
      <c r="E109">
        <v>229</v>
      </c>
      <c r="F109">
        <v>0</v>
      </c>
      <c r="G109">
        <v>2</v>
      </c>
      <c r="H109">
        <v>150</v>
      </c>
      <c r="I109">
        <v>0</v>
      </c>
      <c r="J109">
        <v>0.4</v>
      </c>
      <c r="K109">
        <v>2</v>
      </c>
      <c r="L109">
        <v>1</v>
      </c>
      <c r="M109">
        <v>7</v>
      </c>
      <c r="N109">
        <v>1</v>
      </c>
    </row>
    <row r="110" spans="1:14" x14ac:dyDescent="0.25">
      <c r="A110">
        <v>61</v>
      </c>
      <c r="B110">
        <v>1</v>
      </c>
      <c r="C110">
        <v>4</v>
      </c>
      <c r="D110">
        <v>120</v>
      </c>
      <c r="E110">
        <v>260</v>
      </c>
      <c r="F110">
        <v>0</v>
      </c>
      <c r="G110">
        <v>0</v>
      </c>
      <c r="H110">
        <v>140</v>
      </c>
      <c r="I110">
        <v>1</v>
      </c>
      <c r="J110">
        <v>3.6</v>
      </c>
      <c r="K110">
        <v>2</v>
      </c>
      <c r="L110">
        <v>1</v>
      </c>
      <c r="M110">
        <v>7</v>
      </c>
      <c r="N110">
        <v>2</v>
      </c>
    </row>
    <row r="111" spans="1:14" x14ac:dyDescent="0.25">
      <c r="A111">
        <v>39</v>
      </c>
      <c r="B111">
        <v>1</v>
      </c>
      <c r="C111">
        <v>4</v>
      </c>
      <c r="D111">
        <v>118</v>
      </c>
      <c r="E111">
        <v>219</v>
      </c>
      <c r="F111">
        <v>0</v>
      </c>
      <c r="G111">
        <v>0</v>
      </c>
      <c r="H111">
        <v>140</v>
      </c>
      <c r="I111">
        <v>0</v>
      </c>
      <c r="J111">
        <v>1.2</v>
      </c>
      <c r="K111">
        <v>2</v>
      </c>
      <c r="L111">
        <v>0</v>
      </c>
      <c r="M111">
        <v>7</v>
      </c>
      <c r="N111">
        <v>3</v>
      </c>
    </row>
    <row r="112" spans="1:14" x14ac:dyDescent="0.25">
      <c r="A112">
        <v>61</v>
      </c>
      <c r="B112">
        <v>0</v>
      </c>
      <c r="C112">
        <v>4</v>
      </c>
      <c r="D112">
        <v>145</v>
      </c>
      <c r="E112">
        <v>307</v>
      </c>
      <c r="F112">
        <v>0</v>
      </c>
      <c r="G112">
        <v>2</v>
      </c>
      <c r="H112">
        <v>146</v>
      </c>
      <c r="I112">
        <v>1</v>
      </c>
      <c r="J112">
        <v>1</v>
      </c>
      <c r="K112">
        <v>2</v>
      </c>
      <c r="L112">
        <v>0</v>
      </c>
      <c r="M112">
        <v>7</v>
      </c>
      <c r="N112">
        <v>1</v>
      </c>
    </row>
    <row r="113" spans="1:14" x14ac:dyDescent="0.25">
      <c r="A113">
        <v>56</v>
      </c>
      <c r="B113">
        <v>1</v>
      </c>
      <c r="C113">
        <v>4</v>
      </c>
      <c r="D113">
        <v>125</v>
      </c>
      <c r="E113">
        <v>249</v>
      </c>
      <c r="F113">
        <v>1</v>
      </c>
      <c r="G113">
        <v>2</v>
      </c>
      <c r="H113">
        <v>144</v>
      </c>
      <c r="I113">
        <v>1</v>
      </c>
      <c r="J113">
        <v>1.2</v>
      </c>
      <c r="K113">
        <v>2</v>
      </c>
      <c r="L113">
        <v>1</v>
      </c>
      <c r="M113">
        <v>3</v>
      </c>
      <c r="N113">
        <v>1</v>
      </c>
    </row>
    <row r="114" spans="1:14" x14ac:dyDescent="0.25">
      <c r="A114">
        <v>52</v>
      </c>
      <c r="B114">
        <v>1</v>
      </c>
      <c r="C114">
        <v>1</v>
      </c>
      <c r="D114">
        <v>118</v>
      </c>
      <c r="E114">
        <v>186</v>
      </c>
      <c r="F114">
        <v>0</v>
      </c>
      <c r="G114">
        <v>2</v>
      </c>
      <c r="H114">
        <v>190</v>
      </c>
      <c r="I114">
        <v>0</v>
      </c>
      <c r="J114">
        <v>0</v>
      </c>
      <c r="K114">
        <v>2</v>
      </c>
      <c r="L114">
        <v>0</v>
      </c>
      <c r="M114">
        <v>6</v>
      </c>
      <c r="N114">
        <v>0</v>
      </c>
    </row>
    <row r="115" spans="1:14" x14ac:dyDescent="0.25">
      <c r="A115">
        <v>43</v>
      </c>
      <c r="B115">
        <v>0</v>
      </c>
      <c r="C115">
        <v>4</v>
      </c>
      <c r="D115">
        <v>132</v>
      </c>
      <c r="E115">
        <v>341</v>
      </c>
      <c r="F115">
        <v>1</v>
      </c>
      <c r="G115">
        <v>2</v>
      </c>
      <c r="H115">
        <v>136</v>
      </c>
      <c r="I115">
        <v>1</v>
      </c>
      <c r="J115">
        <v>3</v>
      </c>
      <c r="K115">
        <v>2</v>
      </c>
      <c r="L115">
        <v>0</v>
      </c>
      <c r="M115">
        <v>7</v>
      </c>
      <c r="N115">
        <v>2</v>
      </c>
    </row>
    <row r="116" spans="1:14" x14ac:dyDescent="0.25">
      <c r="A116">
        <v>62</v>
      </c>
      <c r="B116">
        <v>0</v>
      </c>
      <c r="C116">
        <v>3</v>
      </c>
      <c r="D116">
        <v>130</v>
      </c>
      <c r="E116">
        <v>263</v>
      </c>
      <c r="F116">
        <v>0</v>
      </c>
      <c r="G116">
        <v>0</v>
      </c>
      <c r="H116">
        <v>97</v>
      </c>
      <c r="I116">
        <v>0</v>
      </c>
      <c r="J116">
        <v>1.2</v>
      </c>
      <c r="K116">
        <v>2</v>
      </c>
      <c r="L116">
        <v>1</v>
      </c>
      <c r="M116">
        <v>7</v>
      </c>
      <c r="N116">
        <v>2</v>
      </c>
    </row>
    <row r="117" spans="1:14" x14ac:dyDescent="0.25">
      <c r="A117">
        <v>41</v>
      </c>
      <c r="B117">
        <v>1</v>
      </c>
      <c r="C117">
        <v>2</v>
      </c>
      <c r="D117">
        <v>135</v>
      </c>
      <c r="E117">
        <v>203</v>
      </c>
      <c r="F117">
        <v>0</v>
      </c>
      <c r="G117">
        <v>0</v>
      </c>
      <c r="H117">
        <v>132</v>
      </c>
      <c r="I117">
        <v>0</v>
      </c>
      <c r="J117">
        <v>0</v>
      </c>
      <c r="K117">
        <v>2</v>
      </c>
      <c r="L117">
        <v>0</v>
      </c>
      <c r="M117">
        <v>6</v>
      </c>
      <c r="N117">
        <v>0</v>
      </c>
    </row>
    <row r="118" spans="1:14" x14ac:dyDescent="0.25">
      <c r="A118">
        <v>58</v>
      </c>
      <c r="B118">
        <v>1</v>
      </c>
      <c r="C118">
        <v>3</v>
      </c>
      <c r="D118">
        <v>140</v>
      </c>
      <c r="E118">
        <v>211</v>
      </c>
      <c r="F118">
        <v>1</v>
      </c>
      <c r="G118">
        <v>2</v>
      </c>
      <c r="H118">
        <v>165</v>
      </c>
      <c r="I118">
        <v>0</v>
      </c>
      <c r="J118">
        <v>0</v>
      </c>
      <c r="K118">
        <v>1</v>
      </c>
      <c r="L118">
        <v>0</v>
      </c>
      <c r="M118">
        <v>3</v>
      </c>
      <c r="N118">
        <v>0</v>
      </c>
    </row>
    <row r="119" spans="1:14" x14ac:dyDescent="0.25">
      <c r="A119">
        <v>35</v>
      </c>
      <c r="B119">
        <v>0</v>
      </c>
      <c r="C119">
        <v>4</v>
      </c>
      <c r="D119">
        <v>138</v>
      </c>
      <c r="E119">
        <v>183</v>
      </c>
      <c r="F119">
        <v>0</v>
      </c>
      <c r="G119">
        <v>0</v>
      </c>
      <c r="H119">
        <v>182</v>
      </c>
      <c r="I119">
        <v>0</v>
      </c>
      <c r="J119">
        <v>1.4</v>
      </c>
      <c r="K119">
        <v>1</v>
      </c>
      <c r="L119">
        <v>0</v>
      </c>
      <c r="M119">
        <v>3</v>
      </c>
      <c r="N119">
        <v>0</v>
      </c>
    </row>
    <row r="120" spans="1:14" x14ac:dyDescent="0.25">
      <c r="A120">
        <v>63</v>
      </c>
      <c r="B120">
        <v>1</v>
      </c>
      <c r="C120">
        <v>4</v>
      </c>
      <c r="D120">
        <v>130</v>
      </c>
      <c r="E120">
        <v>330</v>
      </c>
      <c r="F120">
        <v>1</v>
      </c>
      <c r="G120">
        <v>2</v>
      </c>
      <c r="H120">
        <v>132</v>
      </c>
      <c r="I120">
        <v>1</v>
      </c>
      <c r="J120">
        <v>1.8</v>
      </c>
      <c r="K120">
        <v>1</v>
      </c>
      <c r="L120">
        <v>3</v>
      </c>
      <c r="M120">
        <v>7</v>
      </c>
      <c r="N120">
        <v>3</v>
      </c>
    </row>
    <row r="121" spans="1:14" x14ac:dyDescent="0.25">
      <c r="A121">
        <v>65</v>
      </c>
      <c r="B121">
        <v>1</v>
      </c>
      <c r="C121">
        <v>4</v>
      </c>
      <c r="D121">
        <v>135</v>
      </c>
      <c r="E121">
        <v>254</v>
      </c>
      <c r="F121">
        <v>0</v>
      </c>
      <c r="G121">
        <v>2</v>
      </c>
      <c r="H121">
        <v>127</v>
      </c>
      <c r="I121">
        <v>0</v>
      </c>
      <c r="J121">
        <v>2.8</v>
      </c>
      <c r="K121">
        <v>2</v>
      </c>
      <c r="L121">
        <v>1</v>
      </c>
      <c r="M121">
        <v>7</v>
      </c>
      <c r="N121">
        <v>2</v>
      </c>
    </row>
    <row r="122" spans="1:14" x14ac:dyDescent="0.25">
      <c r="A122">
        <v>48</v>
      </c>
      <c r="B122">
        <v>1</v>
      </c>
      <c r="C122">
        <v>4</v>
      </c>
      <c r="D122">
        <v>130</v>
      </c>
      <c r="E122">
        <v>256</v>
      </c>
      <c r="F122">
        <v>1</v>
      </c>
      <c r="G122">
        <v>2</v>
      </c>
      <c r="H122">
        <v>150</v>
      </c>
      <c r="I122">
        <v>1</v>
      </c>
      <c r="J122">
        <v>0</v>
      </c>
      <c r="K122">
        <v>1</v>
      </c>
      <c r="L122">
        <v>2</v>
      </c>
      <c r="M122">
        <v>7</v>
      </c>
      <c r="N122">
        <v>3</v>
      </c>
    </row>
    <row r="123" spans="1:14" x14ac:dyDescent="0.25">
      <c r="A123">
        <v>63</v>
      </c>
      <c r="B123">
        <v>0</v>
      </c>
      <c r="C123">
        <v>4</v>
      </c>
      <c r="D123">
        <v>150</v>
      </c>
      <c r="E123">
        <v>407</v>
      </c>
      <c r="F123">
        <v>0</v>
      </c>
      <c r="G123">
        <v>2</v>
      </c>
      <c r="H123">
        <v>154</v>
      </c>
      <c r="I123">
        <v>0</v>
      </c>
      <c r="J123">
        <v>4</v>
      </c>
      <c r="K123">
        <v>2</v>
      </c>
      <c r="L123">
        <v>3</v>
      </c>
      <c r="M123">
        <v>7</v>
      </c>
      <c r="N123">
        <v>4</v>
      </c>
    </row>
    <row r="124" spans="1:14" x14ac:dyDescent="0.25">
      <c r="A124">
        <v>51</v>
      </c>
      <c r="B124">
        <v>1</v>
      </c>
      <c r="C124">
        <v>3</v>
      </c>
      <c r="D124">
        <v>100</v>
      </c>
      <c r="E124">
        <v>222</v>
      </c>
      <c r="F124">
        <v>0</v>
      </c>
      <c r="G124">
        <v>0</v>
      </c>
      <c r="H124">
        <v>143</v>
      </c>
      <c r="I124">
        <v>1</v>
      </c>
      <c r="J124">
        <v>1.2</v>
      </c>
      <c r="K124">
        <v>2</v>
      </c>
      <c r="L124">
        <v>0</v>
      </c>
      <c r="M124">
        <v>3</v>
      </c>
      <c r="N124">
        <v>0</v>
      </c>
    </row>
    <row r="125" spans="1:14" x14ac:dyDescent="0.25">
      <c r="A125">
        <v>55</v>
      </c>
      <c r="B125">
        <v>1</v>
      </c>
      <c r="C125">
        <v>4</v>
      </c>
      <c r="D125">
        <v>140</v>
      </c>
      <c r="E125">
        <v>217</v>
      </c>
      <c r="F125">
        <v>0</v>
      </c>
      <c r="G125">
        <v>0</v>
      </c>
      <c r="H125">
        <v>111</v>
      </c>
      <c r="I125">
        <v>1</v>
      </c>
      <c r="J125">
        <v>5.6</v>
      </c>
      <c r="K125">
        <v>3</v>
      </c>
      <c r="L125">
        <v>0</v>
      </c>
      <c r="M125">
        <v>7</v>
      </c>
      <c r="N125">
        <v>3</v>
      </c>
    </row>
    <row r="126" spans="1:14" x14ac:dyDescent="0.25">
      <c r="A126">
        <v>65</v>
      </c>
      <c r="B126">
        <v>1</v>
      </c>
      <c r="C126">
        <v>1</v>
      </c>
      <c r="D126">
        <v>138</v>
      </c>
      <c r="E126">
        <v>282</v>
      </c>
      <c r="F126">
        <v>1</v>
      </c>
      <c r="G126">
        <v>2</v>
      </c>
      <c r="H126">
        <v>174</v>
      </c>
      <c r="I126">
        <v>0</v>
      </c>
      <c r="J126">
        <v>1.4</v>
      </c>
      <c r="K126">
        <v>2</v>
      </c>
      <c r="L126">
        <v>1</v>
      </c>
      <c r="M126">
        <v>3</v>
      </c>
      <c r="N126">
        <v>1</v>
      </c>
    </row>
    <row r="127" spans="1:14" x14ac:dyDescent="0.25">
      <c r="A127">
        <v>45</v>
      </c>
      <c r="B127">
        <v>0</v>
      </c>
      <c r="C127">
        <v>2</v>
      </c>
      <c r="D127">
        <v>130</v>
      </c>
      <c r="E127">
        <v>234</v>
      </c>
      <c r="F127">
        <v>0</v>
      </c>
      <c r="G127">
        <v>2</v>
      </c>
      <c r="H127">
        <v>175</v>
      </c>
      <c r="I127">
        <v>0</v>
      </c>
      <c r="J127">
        <v>0.6</v>
      </c>
      <c r="K127">
        <v>2</v>
      </c>
      <c r="L127">
        <v>0</v>
      </c>
      <c r="M127">
        <v>3</v>
      </c>
      <c r="N127">
        <v>0</v>
      </c>
    </row>
    <row r="128" spans="1:14" x14ac:dyDescent="0.25">
      <c r="A128">
        <v>56</v>
      </c>
      <c r="B128">
        <v>0</v>
      </c>
      <c r="C128">
        <v>4</v>
      </c>
      <c r="D128">
        <v>200</v>
      </c>
      <c r="E128">
        <v>288</v>
      </c>
      <c r="F128">
        <v>1</v>
      </c>
      <c r="G128">
        <v>2</v>
      </c>
      <c r="H128">
        <v>133</v>
      </c>
      <c r="I128">
        <v>1</v>
      </c>
      <c r="J128">
        <v>4</v>
      </c>
      <c r="K128">
        <v>3</v>
      </c>
      <c r="L128">
        <v>2</v>
      </c>
      <c r="M128">
        <v>7</v>
      </c>
      <c r="N128">
        <v>3</v>
      </c>
    </row>
    <row r="129" spans="1:14" x14ac:dyDescent="0.25">
      <c r="A129">
        <v>54</v>
      </c>
      <c r="B129">
        <v>1</v>
      </c>
      <c r="C129">
        <v>4</v>
      </c>
      <c r="D129">
        <v>110</v>
      </c>
      <c r="E129">
        <v>239</v>
      </c>
      <c r="F129">
        <v>0</v>
      </c>
      <c r="G129">
        <v>0</v>
      </c>
      <c r="H129">
        <v>126</v>
      </c>
      <c r="I129">
        <v>1</v>
      </c>
      <c r="J129">
        <v>2.8</v>
      </c>
      <c r="K129">
        <v>2</v>
      </c>
      <c r="L129">
        <v>1</v>
      </c>
      <c r="M129">
        <v>7</v>
      </c>
      <c r="N129">
        <v>3</v>
      </c>
    </row>
    <row r="130" spans="1:14" x14ac:dyDescent="0.25">
      <c r="A130">
        <v>44</v>
      </c>
      <c r="B130">
        <v>1</v>
      </c>
      <c r="C130">
        <v>2</v>
      </c>
      <c r="D130">
        <v>120</v>
      </c>
      <c r="E130">
        <v>220</v>
      </c>
      <c r="F130">
        <v>0</v>
      </c>
      <c r="G130">
        <v>0</v>
      </c>
      <c r="H130">
        <v>170</v>
      </c>
      <c r="I130">
        <v>0</v>
      </c>
      <c r="J130">
        <v>0</v>
      </c>
      <c r="K130">
        <v>1</v>
      </c>
      <c r="L130">
        <v>0</v>
      </c>
      <c r="M130">
        <v>3</v>
      </c>
      <c r="N130">
        <v>0</v>
      </c>
    </row>
    <row r="131" spans="1:14" x14ac:dyDescent="0.25">
      <c r="A131">
        <v>62</v>
      </c>
      <c r="B131">
        <v>0</v>
      </c>
      <c r="C131">
        <v>4</v>
      </c>
      <c r="D131">
        <v>124</v>
      </c>
      <c r="E131">
        <v>209</v>
      </c>
      <c r="F131">
        <v>0</v>
      </c>
      <c r="G131">
        <v>0</v>
      </c>
      <c r="H131">
        <v>163</v>
      </c>
      <c r="I131">
        <v>0</v>
      </c>
      <c r="J131">
        <v>0</v>
      </c>
      <c r="K131">
        <v>1</v>
      </c>
      <c r="L131">
        <v>0</v>
      </c>
      <c r="M131">
        <v>3</v>
      </c>
      <c r="N131">
        <v>0</v>
      </c>
    </row>
    <row r="132" spans="1:14" x14ac:dyDescent="0.25">
      <c r="A132">
        <v>54</v>
      </c>
      <c r="B132">
        <v>1</v>
      </c>
      <c r="C132">
        <v>3</v>
      </c>
      <c r="D132">
        <v>120</v>
      </c>
      <c r="E132">
        <v>258</v>
      </c>
      <c r="F132">
        <v>0</v>
      </c>
      <c r="G132">
        <v>2</v>
      </c>
      <c r="H132">
        <v>147</v>
      </c>
      <c r="I132">
        <v>0</v>
      </c>
      <c r="J132">
        <v>0.4</v>
      </c>
      <c r="K132">
        <v>2</v>
      </c>
      <c r="L132">
        <v>0</v>
      </c>
      <c r="M132">
        <v>7</v>
      </c>
      <c r="N132">
        <v>0</v>
      </c>
    </row>
    <row r="133" spans="1:14" x14ac:dyDescent="0.25">
      <c r="A133">
        <v>51</v>
      </c>
      <c r="B133">
        <v>1</v>
      </c>
      <c r="C133">
        <v>3</v>
      </c>
      <c r="D133">
        <v>94</v>
      </c>
      <c r="E133">
        <v>227</v>
      </c>
      <c r="F133">
        <v>0</v>
      </c>
      <c r="G133">
        <v>0</v>
      </c>
      <c r="H133">
        <v>154</v>
      </c>
      <c r="I133">
        <v>1</v>
      </c>
      <c r="J133">
        <v>0</v>
      </c>
      <c r="K133">
        <v>1</v>
      </c>
      <c r="L133">
        <v>1</v>
      </c>
      <c r="M133">
        <v>7</v>
      </c>
      <c r="N133">
        <v>0</v>
      </c>
    </row>
    <row r="134" spans="1:14" x14ac:dyDescent="0.25">
      <c r="A134">
        <v>29</v>
      </c>
      <c r="B134">
        <v>1</v>
      </c>
      <c r="C134">
        <v>2</v>
      </c>
      <c r="D134">
        <v>130</v>
      </c>
      <c r="E134">
        <v>204</v>
      </c>
      <c r="F134">
        <v>0</v>
      </c>
      <c r="G134">
        <v>2</v>
      </c>
      <c r="H134">
        <v>202</v>
      </c>
      <c r="I134">
        <v>0</v>
      </c>
      <c r="J134">
        <v>0</v>
      </c>
      <c r="K134">
        <v>1</v>
      </c>
      <c r="L134">
        <v>0</v>
      </c>
      <c r="M134">
        <v>3</v>
      </c>
      <c r="N134">
        <v>0</v>
      </c>
    </row>
    <row r="135" spans="1:14" x14ac:dyDescent="0.25">
      <c r="A135">
        <v>51</v>
      </c>
      <c r="B135">
        <v>1</v>
      </c>
      <c r="C135">
        <v>4</v>
      </c>
      <c r="D135">
        <v>140</v>
      </c>
      <c r="E135">
        <v>261</v>
      </c>
      <c r="F135">
        <v>0</v>
      </c>
      <c r="G135">
        <v>2</v>
      </c>
      <c r="H135">
        <v>186</v>
      </c>
      <c r="I135">
        <v>1</v>
      </c>
      <c r="J135">
        <v>0</v>
      </c>
      <c r="K135">
        <v>1</v>
      </c>
      <c r="L135">
        <v>0</v>
      </c>
      <c r="M135">
        <v>3</v>
      </c>
      <c r="N135">
        <v>0</v>
      </c>
    </row>
    <row r="136" spans="1:14" x14ac:dyDescent="0.25">
      <c r="A136">
        <v>43</v>
      </c>
      <c r="B136">
        <v>0</v>
      </c>
      <c r="C136">
        <v>3</v>
      </c>
      <c r="D136">
        <v>122</v>
      </c>
      <c r="E136">
        <v>213</v>
      </c>
      <c r="F136">
        <v>0</v>
      </c>
      <c r="G136">
        <v>0</v>
      </c>
      <c r="H136">
        <v>165</v>
      </c>
      <c r="I136">
        <v>0</v>
      </c>
      <c r="J136">
        <v>0.2</v>
      </c>
      <c r="K136">
        <v>2</v>
      </c>
      <c r="L136">
        <v>0</v>
      </c>
      <c r="M136">
        <v>3</v>
      </c>
      <c r="N136">
        <v>0</v>
      </c>
    </row>
    <row r="137" spans="1:14" x14ac:dyDescent="0.25">
      <c r="A137">
        <v>55</v>
      </c>
      <c r="B137">
        <v>0</v>
      </c>
      <c r="C137">
        <v>2</v>
      </c>
      <c r="D137">
        <v>135</v>
      </c>
      <c r="E137">
        <v>250</v>
      </c>
      <c r="F137">
        <v>0</v>
      </c>
      <c r="G137">
        <v>2</v>
      </c>
      <c r="H137">
        <v>161</v>
      </c>
      <c r="I137">
        <v>0</v>
      </c>
      <c r="J137">
        <v>1.4</v>
      </c>
      <c r="K137">
        <v>2</v>
      </c>
      <c r="L137">
        <v>0</v>
      </c>
      <c r="M137">
        <v>3</v>
      </c>
      <c r="N137">
        <v>0</v>
      </c>
    </row>
    <row r="138" spans="1:14" x14ac:dyDescent="0.25">
      <c r="A138">
        <v>70</v>
      </c>
      <c r="B138">
        <v>1</v>
      </c>
      <c r="C138">
        <v>4</v>
      </c>
      <c r="D138">
        <v>145</v>
      </c>
      <c r="E138">
        <v>174</v>
      </c>
      <c r="F138">
        <v>0</v>
      </c>
      <c r="G138">
        <v>0</v>
      </c>
      <c r="H138">
        <v>125</v>
      </c>
      <c r="I138">
        <v>1</v>
      </c>
      <c r="J138">
        <v>2.6</v>
      </c>
      <c r="K138">
        <v>3</v>
      </c>
      <c r="L138">
        <v>0</v>
      </c>
      <c r="M138">
        <v>7</v>
      </c>
      <c r="N138">
        <v>4</v>
      </c>
    </row>
    <row r="139" spans="1:14" x14ac:dyDescent="0.25">
      <c r="A139">
        <v>62</v>
      </c>
      <c r="B139">
        <v>1</v>
      </c>
      <c r="C139">
        <v>2</v>
      </c>
      <c r="D139">
        <v>120</v>
      </c>
      <c r="E139">
        <v>281</v>
      </c>
      <c r="F139">
        <v>0</v>
      </c>
      <c r="G139">
        <v>2</v>
      </c>
      <c r="H139">
        <v>103</v>
      </c>
      <c r="I139">
        <v>0</v>
      </c>
      <c r="J139">
        <v>1.4</v>
      </c>
      <c r="K139">
        <v>2</v>
      </c>
      <c r="L139">
        <v>1</v>
      </c>
      <c r="M139">
        <v>7</v>
      </c>
      <c r="N139">
        <v>3</v>
      </c>
    </row>
    <row r="140" spans="1:14" x14ac:dyDescent="0.25">
      <c r="A140">
        <v>35</v>
      </c>
      <c r="B140">
        <v>1</v>
      </c>
      <c r="C140">
        <v>4</v>
      </c>
      <c r="D140">
        <v>120</v>
      </c>
      <c r="E140">
        <v>198</v>
      </c>
      <c r="F140">
        <v>0</v>
      </c>
      <c r="G140">
        <v>0</v>
      </c>
      <c r="H140">
        <v>130</v>
      </c>
      <c r="I140">
        <v>1</v>
      </c>
      <c r="J140">
        <v>1.6</v>
      </c>
      <c r="K140">
        <v>2</v>
      </c>
      <c r="L140">
        <v>0</v>
      </c>
      <c r="M140">
        <v>7</v>
      </c>
      <c r="N140">
        <v>1</v>
      </c>
    </row>
    <row r="141" spans="1:14" x14ac:dyDescent="0.25">
      <c r="A141">
        <v>51</v>
      </c>
      <c r="B141">
        <v>1</v>
      </c>
      <c r="C141">
        <v>3</v>
      </c>
      <c r="D141">
        <v>125</v>
      </c>
      <c r="E141">
        <v>245</v>
      </c>
      <c r="F141">
        <v>1</v>
      </c>
      <c r="G141">
        <v>2</v>
      </c>
      <c r="H141">
        <v>166</v>
      </c>
      <c r="I141">
        <v>0</v>
      </c>
      <c r="J141">
        <v>2.4</v>
      </c>
      <c r="K141">
        <v>2</v>
      </c>
      <c r="L141">
        <v>0</v>
      </c>
      <c r="M141">
        <v>3</v>
      </c>
      <c r="N141">
        <v>0</v>
      </c>
    </row>
    <row r="142" spans="1:14" x14ac:dyDescent="0.25">
      <c r="A142">
        <v>59</v>
      </c>
      <c r="B142">
        <v>1</v>
      </c>
      <c r="C142">
        <v>2</v>
      </c>
      <c r="D142">
        <v>140</v>
      </c>
      <c r="E142">
        <v>221</v>
      </c>
      <c r="F142">
        <v>0</v>
      </c>
      <c r="G142">
        <v>0</v>
      </c>
      <c r="H142">
        <v>164</v>
      </c>
      <c r="I142">
        <v>1</v>
      </c>
      <c r="J142">
        <v>0</v>
      </c>
      <c r="K142">
        <v>1</v>
      </c>
      <c r="L142">
        <v>0</v>
      </c>
      <c r="M142">
        <v>3</v>
      </c>
      <c r="N142">
        <v>0</v>
      </c>
    </row>
    <row r="143" spans="1:14" x14ac:dyDescent="0.25">
      <c r="A143">
        <v>59</v>
      </c>
      <c r="B143">
        <v>1</v>
      </c>
      <c r="C143">
        <v>1</v>
      </c>
      <c r="D143">
        <v>170</v>
      </c>
      <c r="E143">
        <v>288</v>
      </c>
      <c r="F143">
        <v>0</v>
      </c>
      <c r="G143">
        <v>2</v>
      </c>
      <c r="H143">
        <v>159</v>
      </c>
      <c r="I143">
        <v>0</v>
      </c>
      <c r="J143">
        <v>0.2</v>
      </c>
      <c r="K143">
        <v>2</v>
      </c>
      <c r="L143">
        <v>0</v>
      </c>
      <c r="M143">
        <v>7</v>
      </c>
      <c r="N143">
        <v>1</v>
      </c>
    </row>
    <row r="144" spans="1:14" x14ac:dyDescent="0.25">
      <c r="A144">
        <v>52</v>
      </c>
      <c r="B144">
        <v>1</v>
      </c>
      <c r="C144">
        <v>2</v>
      </c>
      <c r="D144">
        <v>128</v>
      </c>
      <c r="E144">
        <v>205</v>
      </c>
      <c r="F144">
        <v>1</v>
      </c>
      <c r="G144">
        <v>0</v>
      </c>
      <c r="H144">
        <v>184</v>
      </c>
      <c r="I144">
        <v>0</v>
      </c>
      <c r="J144">
        <v>0</v>
      </c>
      <c r="K144">
        <v>1</v>
      </c>
      <c r="L144">
        <v>0</v>
      </c>
      <c r="M144">
        <v>3</v>
      </c>
      <c r="N144">
        <v>0</v>
      </c>
    </row>
    <row r="145" spans="1:14" x14ac:dyDescent="0.25">
      <c r="A145">
        <v>64</v>
      </c>
      <c r="B145">
        <v>1</v>
      </c>
      <c r="C145">
        <v>3</v>
      </c>
      <c r="D145">
        <v>125</v>
      </c>
      <c r="E145">
        <v>309</v>
      </c>
      <c r="F145">
        <v>0</v>
      </c>
      <c r="G145">
        <v>0</v>
      </c>
      <c r="H145">
        <v>131</v>
      </c>
      <c r="I145">
        <v>1</v>
      </c>
      <c r="J145">
        <v>1.8</v>
      </c>
      <c r="K145">
        <v>2</v>
      </c>
      <c r="L145">
        <v>0</v>
      </c>
      <c r="M145">
        <v>7</v>
      </c>
      <c r="N145">
        <v>1</v>
      </c>
    </row>
    <row r="146" spans="1:14" x14ac:dyDescent="0.25">
      <c r="A146">
        <v>58</v>
      </c>
      <c r="B146">
        <v>1</v>
      </c>
      <c r="C146">
        <v>3</v>
      </c>
      <c r="D146">
        <v>105</v>
      </c>
      <c r="E146">
        <v>240</v>
      </c>
      <c r="F146">
        <v>0</v>
      </c>
      <c r="G146">
        <v>2</v>
      </c>
      <c r="H146">
        <v>154</v>
      </c>
      <c r="I146">
        <v>1</v>
      </c>
      <c r="J146">
        <v>0.6</v>
      </c>
      <c r="K146">
        <v>2</v>
      </c>
      <c r="L146">
        <v>0</v>
      </c>
      <c r="M146">
        <v>7</v>
      </c>
      <c r="N146">
        <v>0</v>
      </c>
    </row>
    <row r="147" spans="1:14" x14ac:dyDescent="0.25">
      <c r="A147">
        <v>47</v>
      </c>
      <c r="B147">
        <v>1</v>
      </c>
      <c r="C147">
        <v>3</v>
      </c>
      <c r="D147">
        <v>108</v>
      </c>
      <c r="E147">
        <v>243</v>
      </c>
      <c r="F147">
        <v>0</v>
      </c>
      <c r="G147">
        <v>0</v>
      </c>
      <c r="H147">
        <v>152</v>
      </c>
      <c r="I147">
        <v>0</v>
      </c>
      <c r="J147">
        <v>0</v>
      </c>
      <c r="K147">
        <v>1</v>
      </c>
      <c r="L147">
        <v>0</v>
      </c>
      <c r="M147">
        <v>3</v>
      </c>
      <c r="N147">
        <v>1</v>
      </c>
    </row>
    <row r="148" spans="1:14" x14ac:dyDescent="0.25">
      <c r="A148">
        <v>57</v>
      </c>
      <c r="B148">
        <v>1</v>
      </c>
      <c r="C148">
        <v>4</v>
      </c>
      <c r="D148">
        <v>165</v>
      </c>
      <c r="E148">
        <v>289</v>
      </c>
      <c r="F148">
        <v>1</v>
      </c>
      <c r="G148">
        <v>2</v>
      </c>
      <c r="H148">
        <v>124</v>
      </c>
      <c r="I148">
        <v>0</v>
      </c>
      <c r="J148">
        <v>1</v>
      </c>
      <c r="K148">
        <v>2</v>
      </c>
      <c r="L148">
        <v>3</v>
      </c>
      <c r="M148">
        <v>7</v>
      </c>
      <c r="N148">
        <v>4</v>
      </c>
    </row>
    <row r="149" spans="1:14" x14ac:dyDescent="0.25">
      <c r="A149">
        <v>41</v>
      </c>
      <c r="B149">
        <v>1</v>
      </c>
      <c r="C149">
        <v>3</v>
      </c>
      <c r="D149">
        <v>112</v>
      </c>
      <c r="E149">
        <v>250</v>
      </c>
      <c r="F149">
        <v>0</v>
      </c>
      <c r="G149">
        <v>0</v>
      </c>
      <c r="H149">
        <v>179</v>
      </c>
      <c r="I149">
        <v>0</v>
      </c>
      <c r="J149">
        <v>0</v>
      </c>
      <c r="K149">
        <v>1</v>
      </c>
      <c r="L149">
        <v>0</v>
      </c>
      <c r="M149">
        <v>3</v>
      </c>
      <c r="N149">
        <v>0</v>
      </c>
    </row>
    <row r="150" spans="1:14" x14ac:dyDescent="0.25">
      <c r="A150">
        <v>45</v>
      </c>
      <c r="B150">
        <v>1</v>
      </c>
      <c r="C150">
        <v>2</v>
      </c>
      <c r="D150">
        <v>128</v>
      </c>
      <c r="E150">
        <v>308</v>
      </c>
      <c r="F150">
        <v>0</v>
      </c>
      <c r="G150">
        <v>2</v>
      </c>
      <c r="H150">
        <v>170</v>
      </c>
      <c r="I150">
        <v>0</v>
      </c>
      <c r="J150">
        <v>0</v>
      </c>
      <c r="K150">
        <v>1</v>
      </c>
      <c r="L150">
        <v>0</v>
      </c>
      <c r="M150">
        <v>3</v>
      </c>
      <c r="N150">
        <v>0</v>
      </c>
    </row>
    <row r="151" spans="1:14" x14ac:dyDescent="0.25">
      <c r="A151">
        <v>60</v>
      </c>
      <c r="B151">
        <v>0</v>
      </c>
      <c r="C151">
        <v>3</v>
      </c>
      <c r="D151">
        <v>102</v>
      </c>
      <c r="E151">
        <v>318</v>
      </c>
      <c r="F151">
        <v>0</v>
      </c>
      <c r="G151">
        <v>0</v>
      </c>
      <c r="H151">
        <v>160</v>
      </c>
      <c r="I151">
        <v>0</v>
      </c>
      <c r="J151">
        <v>0</v>
      </c>
      <c r="K151">
        <v>1</v>
      </c>
      <c r="L151">
        <v>1</v>
      </c>
      <c r="M151">
        <v>3</v>
      </c>
      <c r="N151">
        <v>0</v>
      </c>
    </row>
    <row r="152" spans="1:14" x14ac:dyDescent="0.25">
      <c r="A152">
        <v>52</v>
      </c>
      <c r="B152">
        <v>1</v>
      </c>
      <c r="C152">
        <v>1</v>
      </c>
      <c r="D152">
        <v>152</v>
      </c>
      <c r="E152">
        <v>298</v>
      </c>
      <c r="F152">
        <v>1</v>
      </c>
      <c r="G152">
        <v>0</v>
      </c>
      <c r="H152">
        <v>178</v>
      </c>
      <c r="I152">
        <v>0</v>
      </c>
      <c r="J152">
        <v>1.2</v>
      </c>
      <c r="K152">
        <v>2</v>
      </c>
      <c r="L152">
        <v>0</v>
      </c>
      <c r="M152">
        <v>7</v>
      </c>
      <c r="N152">
        <v>0</v>
      </c>
    </row>
    <row r="153" spans="1:14" x14ac:dyDescent="0.25">
      <c r="A153">
        <v>42</v>
      </c>
      <c r="B153">
        <v>0</v>
      </c>
      <c r="C153">
        <v>4</v>
      </c>
      <c r="D153">
        <v>102</v>
      </c>
      <c r="E153">
        <v>265</v>
      </c>
      <c r="F153">
        <v>0</v>
      </c>
      <c r="G153">
        <v>2</v>
      </c>
      <c r="H153">
        <v>122</v>
      </c>
      <c r="I153">
        <v>0</v>
      </c>
      <c r="J153">
        <v>0.6</v>
      </c>
      <c r="K153">
        <v>2</v>
      </c>
      <c r="L153">
        <v>0</v>
      </c>
      <c r="M153">
        <v>3</v>
      </c>
      <c r="N153">
        <v>0</v>
      </c>
    </row>
    <row r="154" spans="1:14" x14ac:dyDescent="0.25">
      <c r="A154">
        <v>67</v>
      </c>
      <c r="B154">
        <v>0</v>
      </c>
      <c r="C154">
        <v>3</v>
      </c>
      <c r="D154">
        <v>115</v>
      </c>
      <c r="E154">
        <v>564</v>
      </c>
      <c r="F154">
        <v>0</v>
      </c>
      <c r="G154">
        <v>2</v>
      </c>
      <c r="H154">
        <v>160</v>
      </c>
      <c r="I154">
        <v>0</v>
      </c>
      <c r="J154">
        <v>1.6</v>
      </c>
      <c r="K154">
        <v>2</v>
      </c>
      <c r="L154">
        <v>0</v>
      </c>
      <c r="M154">
        <v>7</v>
      </c>
      <c r="N154">
        <v>0</v>
      </c>
    </row>
    <row r="155" spans="1:14" x14ac:dyDescent="0.25">
      <c r="A155">
        <v>55</v>
      </c>
      <c r="B155">
        <v>1</v>
      </c>
      <c r="C155">
        <v>4</v>
      </c>
      <c r="D155">
        <v>160</v>
      </c>
      <c r="E155">
        <v>289</v>
      </c>
      <c r="F155">
        <v>0</v>
      </c>
      <c r="G155">
        <v>2</v>
      </c>
      <c r="H155">
        <v>145</v>
      </c>
      <c r="I155">
        <v>1</v>
      </c>
      <c r="J155">
        <v>0.8</v>
      </c>
      <c r="K155">
        <v>2</v>
      </c>
      <c r="L155">
        <v>1</v>
      </c>
      <c r="M155">
        <v>7</v>
      </c>
      <c r="N155">
        <v>4</v>
      </c>
    </row>
    <row r="156" spans="1:14" x14ac:dyDescent="0.25">
      <c r="A156">
        <v>64</v>
      </c>
      <c r="B156">
        <v>1</v>
      </c>
      <c r="C156">
        <v>4</v>
      </c>
      <c r="D156">
        <v>120</v>
      </c>
      <c r="E156">
        <v>246</v>
      </c>
      <c r="F156">
        <v>0</v>
      </c>
      <c r="G156">
        <v>2</v>
      </c>
      <c r="H156">
        <v>96</v>
      </c>
      <c r="I156">
        <v>1</v>
      </c>
      <c r="J156">
        <v>2.2000000000000002</v>
      </c>
      <c r="K156">
        <v>3</v>
      </c>
      <c r="L156">
        <v>1</v>
      </c>
      <c r="M156">
        <v>3</v>
      </c>
      <c r="N156">
        <v>3</v>
      </c>
    </row>
    <row r="157" spans="1:14" x14ac:dyDescent="0.25">
      <c r="A157">
        <v>70</v>
      </c>
      <c r="B157">
        <v>1</v>
      </c>
      <c r="C157">
        <v>4</v>
      </c>
      <c r="D157">
        <v>130</v>
      </c>
      <c r="E157">
        <v>322</v>
      </c>
      <c r="F157">
        <v>0</v>
      </c>
      <c r="G157">
        <v>2</v>
      </c>
      <c r="H157">
        <v>109</v>
      </c>
      <c r="I157">
        <v>0</v>
      </c>
      <c r="J157">
        <v>2.4</v>
      </c>
      <c r="K157">
        <v>2</v>
      </c>
      <c r="L157">
        <v>3</v>
      </c>
      <c r="M157">
        <v>3</v>
      </c>
      <c r="N157">
        <v>1</v>
      </c>
    </row>
    <row r="158" spans="1:14" x14ac:dyDescent="0.25">
      <c r="A158">
        <v>51</v>
      </c>
      <c r="B158">
        <v>1</v>
      </c>
      <c r="C158">
        <v>4</v>
      </c>
      <c r="D158">
        <v>140</v>
      </c>
      <c r="E158">
        <v>299</v>
      </c>
      <c r="F158">
        <v>0</v>
      </c>
      <c r="G158">
        <v>0</v>
      </c>
      <c r="H158">
        <v>173</v>
      </c>
      <c r="I158">
        <v>1</v>
      </c>
      <c r="J158">
        <v>1.6</v>
      </c>
      <c r="K158">
        <v>1</v>
      </c>
      <c r="L158">
        <v>0</v>
      </c>
      <c r="M158">
        <v>7</v>
      </c>
      <c r="N158">
        <v>1</v>
      </c>
    </row>
    <row r="159" spans="1:14" x14ac:dyDescent="0.25">
      <c r="A159">
        <v>58</v>
      </c>
      <c r="B159">
        <v>1</v>
      </c>
      <c r="C159">
        <v>4</v>
      </c>
      <c r="D159">
        <v>125</v>
      </c>
      <c r="E159">
        <v>300</v>
      </c>
      <c r="F159">
        <v>0</v>
      </c>
      <c r="G159">
        <v>2</v>
      </c>
      <c r="H159">
        <v>171</v>
      </c>
      <c r="I159">
        <v>0</v>
      </c>
      <c r="J159">
        <v>0</v>
      </c>
      <c r="K159">
        <v>1</v>
      </c>
      <c r="L159">
        <v>2</v>
      </c>
      <c r="M159">
        <v>7</v>
      </c>
      <c r="N159">
        <v>1</v>
      </c>
    </row>
    <row r="160" spans="1:14" x14ac:dyDescent="0.25">
      <c r="A160">
        <v>60</v>
      </c>
      <c r="B160">
        <v>1</v>
      </c>
      <c r="C160">
        <v>4</v>
      </c>
      <c r="D160">
        <v>140</v>
      </c>
      <c r="E160">
        <v>293</v>
      </c>
      <c r="F160">
        <v>0</v>
      </c>
      <c r="G160">
        <v>2</v>
      </c>
      <c r="H160">
        <v>170</v>
      </c>
      <c r="I160">
        <v>0</v>
      </c>
      <c r="J160">
        <v>1.2</v>
      </c>
      <c r="K160">
        <v>2</v>
      </c>
      <c r="L160">
        <v>2</v>
      </c>
      <c r="M160">
        <v>7</v>
      </c>
      <c r="N160">
        <v>2</v>
      </c>
    </row>
    <row r="161" spans="1:14" x14ac:dyDescent="0.25">
      <c r="A161">
        <v>68</v>
      </c>
      <c r="B161">
        <v>1</v>
      </c>
      <c r="C161">
        <v>3</v>
      </c>
      <c r="D161">
        <v>118</v>
      </c>
      <c r="E161">
        <v>277</v>
      </c>
      <c r="F161">
        <v>0</v>
      </c>
      <c r="G161">
        <v>0</v>
      </c>
      <c r="H161">
        <v>151</v>
      </c>
      <c r="I161">
        <v>0</v>
      </c>
      <c r="J161">
        <v>1</v>
      </c>
      <c r="K161">
        <v>1</v>
      </c>
      <c r="L161">
        <v>1</v>
      </c>
      <c r="M161">
        <v>7</v>
      </c>
      <c r="N161">
        <v>0</v>
      </c>
    </row>
    <row r="162" spans="1:14" x14ac:dyDescent="0.25">
      <c r="A162">
        <v>46</v>
      </c>
      <c r="B162">
        <v>1</v>
      </c>
      <c r="C162">
        <v>2</v>
      </c>
      <c r="D162">
        <v>101</v>
      </c>
      <c r="E162">
        <v>197</v>
      </c>
      <c r="F162">
        <v>1</v>
      </c>
      <c r="G162">
        <v>0</v>
      </c>
      <c r="H162">
        <v>156</v>
      </c>
      <c r="I162">
        <v>0</v>
      </c>
      <c r="J162">
        <v>0</v>
      </c>
      <c r="K162">
        <v>1</v>
      </c>
      <c r="L162">
        <v>0</v>
      </c>
      <c r="M162">
        <v>7</v>
      </c>
      <c r="N162">
        <v>0</v>
      </c>
    </row>
    <row r="163" spans="1:14" x14ac:dyDescent="0.25">
      <c r="A163">
        <v>77</v>
      </c>
      <c r="B163">
        <v>1</v>
      </c>
      <c r="C163">
        <v>4</v>
      </c>
      <c r="D163">
        <v>125</v>
      </c>
      <c r="E163">
        <v>304</v>
      </c>
      <c r="F163">
        <v>0</v>
      </c>
      <c r="G163">
        <v>2</v>
      </c>
      <c r="H163">
        <v>162</v>
      </c>
      <c r="I163">
        <v>1</v>
      </c>
      <c r="J163">
        <v>0</v>
      </c>
      <c r="K163">
        <v>1</v>
      </c>
      <c r="L163">
        <v>3</v>
      </c>
      <c r="M163">
        <v>3</v>
      </c>
      <c r="N163">
        <v>4</v>
      </c>
    </row>
    <row r="164" spans="1:14" x14ac:dyDescent="0.25">
      <c r="A164">
        <v>54</v>
      </c>
      <c r="B164">
        <v>0</v>
      </c>
      <c r="C164">
        <v>3</v>
      </c>
      <c r="D164">
        <v>110</v>
      </c>
      <c r="E164">
        <v>214</v>
      </c>
      <c r="F164">
        <v>0</v>
      </c>
      <c r="G164">
        <v>0</v>
      </c>
      <c r="H164">
        <v>158</v>
      </c>
      <c r="I164">
        <v>0</v>
      </c>
      <c r="J164">
        <v>1.6</v>
      </c>
      <c r="K164">
        <v>2</v>
      </c>
      <c r="L164">
        <v>0</v>
      </c>
      <c r="M164">
        <v>3</v>
      </c>
      <c r="N164">
        <v>0</v>
      </c>
    </row>
    <row r="165" spans="1:14" x14ac:dyDescent="0.25">
      <c r="A165">
        <v>58</v>
      </c>
      <c r="B165">
        <v>0</v>
      </c>
      <c r="C165">
        <v>4</v>
      </c>
      <c r="D165">
        <v>100</v>
      </c>
      <c r="E165">
        <v>248</v>
      </c>
      <c r="F165">
        <v>0</v>
      </c>
      <c r="G165">
        <v>2</v>
      </c>
      <c r="H165">
        <v>122</v>
      </c>
      <c r="I165">
        <v>0</v>
      </c>
      <c r="J165">
        <v>1</v>
      </c>
      <c r="K165">
        <v>2</v>
      </c>
      <c r="L165">
        <v>0</v>
      </c>
      <c r="M165">
        <v>3</v>
      </c>
      <c r="N165">
        <v>0</v>
      </c>
    </row>
    <row r="166" spans="1:14" x14ac:dyDescent="0.25">
      <c r="A166">
        <v>48</v>
      </c>
      <c r="B166">
        <v>1</v>
      </c>
      <c r="C166">
        <v>3</v>
      </c>
      <c r="D166">
        <v>124</v>
      </c>
      <c r="E166">
        <v>255</v>
      </c>
      <c r="F166">
        <v>1</v>
      </c>
      <c r="G166">
        <v>0</v>
      </c>
      <c r="H166">
        <v>175</v>
      </c>
      <c r="I166">
        <v>0</v>
      </c>
      <c r="J166">
        <v>0</v>
      </c>
      <c r="K166">
        <v>1</v>
      </c>
      <c r="L166">
        <v>2</v>
      </c>
      <c r="M166">
        <v>3</v>
      </c>
      <c r="N166">
        <v>0</v>
      </c>
    </row>
    <row r="167" spans="1:14" x14ac:dyDescent="0.25">
      <c r="A167">
        <v>57</v>
      </c>
      <c r="B167">
        <v>1</v>
      </c>
      <c r="C167">
        <v>4</v>
      </c>
      <c r="D167">
        <v>132</v>
      </c>
      <c r="E167">
        <v>207</v>
      </c>
      <c r="F167">
        <v>0</v>
      </c>
      <c r="G167">
        <v>0</v>
      </c>
      <c r="H167">
        <v>168</v>
      </c>
      <c r="I167">
        <v>1</v>
      </c>
      <c r="J167">
        <v>0</v>
      </c>
      <c r="K167">
        <v>1</v>
      </c>
      <c r="L167">
        <v>0</v>
      </c>
      <c r="M167">
        <v>7</v>
      </c>
      <c r="N167">
        <v>0</v>
      </c>
    </row>
    <row r="168" spans="1:14" x14ac:dyDescent="0.25">
      <c r="A168">
        <v>52</v>
      </c>
      <c r="B168">
        <v>1</v>
      </c>
      <c r="C168">
        <v>3</v>
      </c>
      <c r="D168">
        <v>138</v>
      </c>
      <c r="E168">
        <v>223</v>
      </c>
      <c r="F168">
        <v>0</v>
      </c>
      <c r="G168">
        <v>0</v>
      </c>
      <c r="H168">
        <v>169</v>
      </c>
      <c r="I168">
        <v>0</v>
      </c>
      <c r="J168">
        <v>0</v>
      </c>
      <c r="K168">
        <v>1</v>
      </c>
      <c r="L168" t="s">
        <v>0</v>
      </c>
      <c r="M168">
        <v>3</v>
      </c>
      <c r="N168">
        <v>0</v>
      </c>
    </row>
    <row r="169" spans="1:14" x14ac:dyDescent="0.25">
      <c r="A169">
        <v>54</v>
      </c>
      <c r="B169">
        <v>0</v>
      </c>
      <c r="C169">
        <v>2</v>
      </c>
      <c r="D169">
        <v>132</v>
      </c>
      <c r="E169">
        <v>288</v>
      </c>
      <c r="F169">
        <v>1</v>
      </c>
      <c r="G169">
        <v>2</v>
      </c>
      <c r="H169">
        <v>159</v>
      </c>
      <c r="I169">
        <v>1</v>
      </c>
      <c r="J169">
        <v>0</v>
      </c>
      <c r="K169">
        <v>1</v>
      </c>
      <c r="L169">
        <v>1</v>
      </c>
      <c r="M169">
        <v>3</v>
      </c>
      <c r="N169">
        <v>0</v>
      </c>
    </row>
    <row r="170" spans="1:14" x14ac:dyDescent="0.25">
      <c r="A170">
        <v>35</v>
      </c>
      <c r="B170">
        <v>1</v>
      </c>
      <c r="C170">
        <v>4</v>
      </c>
      <c r="D170">
        <v>126</v>
      </c>
      <c r="E170">
        <v>282</v>
      </c>
      <c r="F170">
        <v>0</v>
      </c>
      <c r="G170">
        <v>2</v>
      </c>
      <c r="H170">
        <v>156</v>
      </c>
      <c r="I170">
        <v>1</v>
      </c>
      <c r="J170">
        <v>0</v>
      </c>
      <c r="K170">
        <v>1</v>
      </c>
      <c r="L170">
        <v>0</v>
      </c>
      <c r="M170">
        <v>7</v>
      </c>
      <c r="N170">
        <v>1</v>
      </c>
    </row>
    <row r="171" spans="1:14" x14ac:dyDescent="0.25">
      <c r="A171">
        <v>45</v>
      </c>
      <c r="B171">
        <v>0</v>
      </c>
      <c r="C171">
        <v>2</v>
      </c>
      <c r="D171">
        <v>112</v>
      </c>
      <c r="E171">
        <v>160</v>
      </c>
      <c r="F171">
        <v>0</v>
      </c>
      <c r="G171">
        <v>0</v>
      </c>
      <c r="H171">
        <v>138</v>
      </c>
      <c r="I171">
        <v>0</v>
      </c>
      <c r="J171">
        <v>0</v>
      </c>
      <c r="K171">
        <v>2</v>
      </c>
      <c r="L171">
        <v>0</v>
      </c>
      <c r="M171">
        <v>3</v>
      </c>
      <c r="N171">
        <v>0</v>
      </c>
    </row>
    <row r="172" spans="1:14" x14ac:dyDescent="0.25">
      <c r="A172">
        <v>70</v>
      </c>
      <c r="B172">
        <v>1</v>
      </c>
      <c r="C172">
        <v>3</v>
      </c>
      <c r="D172">
        <v>160</v>
      </c>
      <c r="E172">
        <v>269</v>
      </c>
      <c r="F172">
        <v>0</v>
      </c>
      <c r="G172">
        <v>0</v>
      </c>
      <c r="H172">
        <v>112</v>
      </c>
      <c r="I172">
        <v>1</v>
      </c>
      <c r="J172">
        <v>2.9</v>
      </c>
      <c r="K172">
        <v>2</v>
      </c>
      <c r="L172">
        <v>1</v>
      </c>
      <c r="M172">
        <v>7</v>
      </c>
      <c r="N172">
        <v>3</v>
      </c>
    </row>
    <row r="173" spans="1:14" x14ac:dyDescent="0.25">
      <c r="A173">
        <v>53</v>
      </c>
      <c r="B173">
        <v>1</v>
      </c>
      <c r="C173">
        <v>4</v>
      </c>
      <c r="D173">
        <v>142</v>
      </c>
      <c r="E173">
        <v>226</v>
      </c>
      <c r="F173">
        <v>0</v>
      </c>
      <c r="G173">
        <v>2</v>
      </c>
      <c r="H173">
        <v>111</v>
      </c>
      <c r="I173">
        <v>1</v>
      </c>
      <c r="J173">
        <v>0</v>
      </c>
      <c r="K173">
        <v>1</v>
      </c>
      <c r="L173">
        <v>0</v>
      </c>
      <c r="M173">
        <v>7</v>
      </c>
      <c r="N173">
        <v>0</v>
      </c>
    </row>
    <row r="174" spans="1:14" x14ac:dyDescent="0.25">
      <c r="A174">
        <v>59</v>
      </c>
      <c r="B174">
        <v>0</v>
      </c>
      <c r="C174">
        <v>4</v>
      </c>
      <c r="D174">
        <v>174</v>
      </c>
      <c r="E174">
        <v>249</v>
      </c>
      <c r="F174">
        <v>0</v>
      </c>
      <c r="G174">
        <v>0</v>
      </c>
      <c r="H174">
        <v>143</v>
      </c>
      <c r="I174">
        <v>1</v>
      </c>
      <c r="J174">
        <v>0</v>
      </c>
      <c r="K174">
        <v>2</v>
      </c>
      <c r="L174">
        <v>0</v>
      </c>
      <c r="M174">
        <v>3</v>
      </c>
      <c r="N174">
        <v>1</v>
      </c>
    </row>
    <row r="175" spans="1:14" x14ac:dyDescent="0.25">
      <c r="A175">
        <v>62</v>
      </c>
      <c r="B175">
        <v>0</v>
      </c>
      <c r="C175">
        <v>4</v>
      </c>
      <c r="D175">
        <v>140</v>
      </c>
      <c r="E175">
        <v>394</v>
      </c>
      <c r="F175">
        <v>0</v>
      </c>
      <c r="G175">
        <v>2</v>
      </c>
      <c r="H175">
        <v>157</v>
      </c>
      <c r="I175">
        <v>0</v>
      </c>
      <c r="J175">
        <v>1.2</v>
      </c>
      <c r="K175">
        <v>2</v>
      </c>
      <c r="L175">
        <v>0</v>
      </c>
      <c r="M175">
        <v>3</v>
      </c>
      <c r="N175">
        <v>0</v>
      </c>
    </row>
    <row r="176" spans="1:14" x14ac:dyDescent="0.25">
      <c r="A176">
        <v>64</v>
      </c>
      <c r="B176">
        <v>1</v>
      </c>
      <c r="C176">
        <v>4</v>
      </c>
      <c r="D176">
        <v>145</v>
      </c>
      <c r="E176">
        <v>212</v>
      </c>
      <c r="F176">
        <v>0</v>
      </c>
      <c r="G176">
        <v>2</v>
      </c>
      <c r="H176">
        <v>132</v>
      </c>
      <c r="I176">
        <v>0</v>
      </c>
      <c r="J176">
        <v>2</v>
      </c>
      <c r="K176">
        <v>2</v>
      </c>
      <c r="L176">
        <v>2</v>
      </c>
      <c r="M176">
        <v>6</v>
      </c>
      <c r="N176">
        <v>4</v>
      </c>
    </row>
    <row r="177" spans="1:14" x14ac:dyDescent="0.25">
      <c r="A177">
        <v>57</v>
      </c>
      <c r="B177">
        <v>1</v>
      </c>
      <c r="C177">
        <v>4</v>
      </c>
      <c r="D177">
        <v>152</v>
      </c>
      <c r="E177">
        <v>274</v>
      </c>
      <c r="F177">
        <v>0</v>
      </c>
      <c r="G177">
        <v>0</v>
      </c>
      <c r="H177">
        <v>88</v>
      </c>
      <c r="I177">
        <v>1</v>
      </c>
      <c r="J177">
        <v>1.2</v>
      </c>
      <c r="K177">
        <v>2</v>
      </c>
      <c r="L177">
        <v>1</v>
      </c>
      <c r="M177">
        <v>7</v>
      </c>
      <c r="N177">
        <v>1</v>
      </c>
    </row>
    <row r="178" spans="1:14" x14ac:dyDescent="0.25">
      <c r="A178">
        <v>52</v>
      </c>
      <c r="B178">
        <v>1</v>
      </c>
      <c r="C178">
        <v>4</v>
      </c>
      <c r="D178">
        <v>108</v>
      </c>
      <c r="E178">
        <v>233</v>
      </c>
      <c r="F178">
        <v>1</v>
      </c>
      <c r="G178">
        <v>0</v>
      </c>
      <c r="H178">
        <v>147</v>
      </c>
      <c r="I178">
        <v>0</v>
      </c>
      <c r="J178">
        <v>0.1</v>
      </c>
      <c r="K178">
        <v>1</v>
      </c>
      <c r="L178">
        <v>3</v>
      </c>
      <c r="M178">
        <v>7</v>
      </c>
      <c r="N178">
        <v>0</v>
      </c>
    </row>
    <row r="179" spans="1:14" x14ac:dyDescent="0.25">
      <c r="A179">
        <v>56</v>
      </c>
      <c r="B179">
        <v>1</v>
      </c>
      <c r="C179">
        <v>4</v>
      </c>
      <c r="D179">
        <v>132</v>
      </c>
      <c r="E179">
        <v>184</v>
      </c>
      <c r="F179">
        <v>0</v>
      </c>
      <c r="G179">
        <v>2</v>
      </c>
      <c r="H179">
        <v>105</v>
      </c>
      <c r="I179">
        <v>1</v>
      </c>
      <c r="J179">
        <v>2.1</v>
      </c>
      <c r="K179">
        <v>2</v>
      </c>
      <c r="L179">
        <v>1</v>
      </c>
      <c r="M179">
        <v>6</v>
      </c>
      <c r="N179">
        <v>1</v>
      </c>
    </row>
    <row r="180" spans="1:14" x14ac:dyDescent="0.25">
      <c r="A180">
        <v>43</v>
      </c>
      <c r="B180">
        <v>1</v>
      </c>
      <c r="C180">
        <v>3</v>
      </c>
      <c r="D180">
        <v>130</v>
      </c>
      <c r="E180">
        <v>315</v>
      </c>
      <c r="F180">
        <v>0</v>
      </c>
      <c r="G180">
        <v>0</v>
      </c>
      <c r="H180">
        <v>162</v>
      </c>
      <c r="I180">
        <v>0</v>
      </c>
      <c r="J180">
        <v>1.9</v>
      </c>
      <c r="K180">
        <v>1</v>
      </c>
      <c r="L180">
        <v>1</v>
      </c>
      <c r="M180">
        <v>3</v>
      </c>
      <c r="N180">
        <v>0</v>
      </c>
    </row>
    <row r="181" spans="1:14" x14ac:dyDescent="0.25">
      <c r="A181">
        <v>53</v>
      </c>
      <c r="B181">
        <v>1</v>
      </c>
      <c r="C181">
        <v>3</v>
      </c>
      <c r="D181">
        <v>130</v>
      </c>
      <c r="E181">
        <v>246</v>
      </c>
      <c r="F181">
        <v>1</v>
      </c>
      <c r="G181">
        <v>2</v>
      </c>
      <c r="H181">
        <v>173</v>
      </c>
      <c r="I181">
        <v>0</v>
      </c>
      <c r="J181">
        <v>0</v>
      </c>
      <c r="K181">
        <v>1</v>
      </c>
      <c r="L181">
        <v>3</v>
      </c>
      <c r="M181">
        <v>3</v>
      </c>
      <c r="N181">
        <v>0</v>
      </c>
    </row>
    <row r="182" spans="1:14" x14ac:dyDescent="0.25">
      <c r="A182">
        <v>48</v>
      </c>
      <c r="B182">
        <v>1</v>
      </c>
      <c r="C182">
        <v>4</v>
      </c>
      <c r="D182">
        <v>124</v>
      </c>
      <c r="E182">
        <v>274</v>
      </c>
      <c r="F182">
        <v>0</v>
      </c>
      <c r="G182">
        <v>2</v>
      </c>
      <c r="H182">
        <v>166</v>
      </c>
      <c r="I182">
        <v>0</v>
      </c>
      <c r="J182">
        <v>0.5</v>
      </c>
      <c r="K182">
        <v>2</v>
      </c>
      <c r="L182">
        <v>0</v>
      </c>
      <c r="M182">
        <v>7</v>
      </c>
      <c r="N182">
        <v>3</v>
      </c>
    </row>
    <row r="183" spans="1:14" x14ac:dyDescent="0.25">
      <c r="A183">
        <v>56</v>
      </c>
      <c r="B183">
        <v>0</v>
      </c>
      <c r="C183">
        <v>4</v>
      </c>
      <c r="D183">
        <v>134</v>
      </c>
      <c r="E183">
        <v>409</v>
      </c>
      <c r="F183">
        <v>0</v>
      </c>
      <c r="G183">
        <v>2</v>
      </c>
      <c r="H183">
        <v>150</v>
      </c>
      <c r="I183">
        <v>1</v>
      </c>
      <c r="J183">
        <v>1.9</v>
      </c>
      <c r="K183">
        <v>2</v>
      </c>
      <c r="L183">
        <v>2</v>
      </c>
      <c r="M183">
        <v>7</v>
      </c>
      <c r="N183">
        <v>2</v>
      </c>
    </row>
    <row r="184" spans="1:14" x14ac:dyDescent="0.25">
      <c r="A184">
        <v>42</v>
      </c>
      <c r="B184">
        <v>1</v>
      </c>
      <c r="C184">
        <v>1</v>
      </c>
      <c r="D184">
        <v>148</v>
      </c>
      <c r="E184">
        <v>244</v>
      </c>
      <c r="F184">
        <v>0</v>
      </c>
      <c r="G184">
        <v>2</v>
      </c>
      <c r="H184">
        <v>178</v>
      </c>
      <c r="I184">
        <v>0</v>
      </c>
      <c r="J184">
        <v>0.8</v>
      </c>
      <c r="K184">
        <v>1</v>
      </c>
      <c r="L184">
        <v>2</v>
      </c>
      <c r="M184">
        <v>3</v>
      </c>
      <c r="N184">
        <v>0</v>
      </c>
    </row>
    <row r="185" spans="1:14" x14ac:dyDescent="0.25">
      <c r="A185">
        <v>59</v>
      </c>
      <c r="B185">
        <v>1</v>
      </c>
      <c r="C185">
        <v>1</v>
      </c>
      <c r="D185">
        <v>178</v>
      </c>
      <c r="E185">
        <v>270</v>
      </c>
      <c r="F185">
        <v>0</v>
      </c>
      <c r="G185">
        <v>2</v>
      </c>
      <c r="H185">
        <v>145</v>
      </c>
      <c r="I185">
        <v>0</v>
      </c>
      <c r="J185">
        <v>4.2</v>
      </c>
      <c r="K185">
        <v>3</v>
      </c>
      <c r="L185">
        <v>0</v>
      </c>
      <c r="M185">
        <v>7</v>
      </c>
      <c r="N185">
        <v>0</v>
      </c>
    </row>
    <row r="186" spans="1:14" x14ac:dyDescent="0.25">
      <c r="A186">
        <v>60</v>
      </c>
      <c r="B186">
        <v>0</v>
      </c>
      <c r="C186">
        <v>4</v>
      </c>
      <c r="D186">
        <v>158</v>
      </c>
      <c r="E186">
        <v>305</v>
      </c>
      <c r="F186">
        <v>0</v>
      </c>
      <c r="G186">
        <v>2</v>
      </c>
      <c r="H186">
        <v>161</v>
      </c>
      <c r="I186">
        <v>0</v>
      </c>
      <c r="J186">
        <v>0</v>
      </c>
      <c r="K186">
        <v>1</v>
      </c>
      <c r="L186">
        <v>0</v>
      </c>
      <c r="M186">
        <v>3</v>
      </c>
      <c r="N186">
        <v>1</v>
      </c>
    </row>
    <row r="187" spans="1:14" x14ac:dyDescent="0.25">
      <c r="A187">
        <v>63</v>
      </c>
      <c r="B187">
        <v>0</v>
      </c>
      <c r="C187">
        <v>2</v>
      </c>
      <c r="D187">
        <v>140</v>
      </c>
      <c r="E187">
        <v>195</v>
      </c>
      <c r="F187">
        <v>0</v>
      </c>
      <c r="G187">
        <v>0</v>
      </c>
      <c r="H187">
        <v>179</v>
      </c>
      <c r="I187">
        <v>0</v>
      </c>
      <c r="J187">
        <v>0</v>
      </c>
      <c r="K187">
        <v>1</v>
      </c>
      <c r="L187">
        <v>2</v>
      </c>
      <c r="M187">
        <v>3</v>
      </c>
      <c r="N187">
        <v>0</v>
      </c>
    </row>
    <row r="188" spans="1:14" x14ac:dyDescent="0.25">
      <c r="A188">
        <v>42</v>
      </c>
      <c r="B188">
        <v>1</v>
      </c>
      <c r="C188">
        <v>3</v>
      </c>
      <c r="D188">
        <v>120</v>
      </c>
      <c r="E188">
        <v>240</v>
      </c>
      <c r="F188">
        <v>1</v>
      </c>
      <c r="G188">
        <v>0</v>
      </c>
      <c r="H188">
        <v>194</v>
      </c>
      <c r="I188">
        <v>0</v>
      </c>
      <c r="J188">
        <v>0.8</v>
      </c>
      <c r="K188">
        <v>3</v>
      </c>
      <c r="L188">
        <v>0</v>
      </c>
      <c r="M188">
        <v>7</v>
      </c>
      <c r="N188">
        <v>0</v>
      </c>
    </row>
    <row r="189" spans="1:14" x14ac:dyDescent="0.25">
      <c r="A189">
        <v>66</v>
      </c>
      <c r="B189">
        <v>1</v>
      </c>
      <c r="C189">
        <v>2</v>
      </c>
      <c r="D189">
        <v>160</v>
      </c>
      <c r="E189">
        <v>246</v>
      </c>
      <c r="F189">
        <v>0</v>
      </c>
      <c r="G189">
        <v>0</v>
      </c>
      <c r="H189">
        <v>120</v>
      </c>
      <c r="I189">
        <v>1</v>
      </c>
      <c r="J189">
        <v>0</v>
      </c>
      <c r="K189">
        <v>2</v>
      </c>
      <c r="L189">
        <v>3</v>
      </c>
      <c r="M189">
        <v>6</v>
      </c>
      <c r="N189">
        <v>2</v>
      </c>
    </row>
    <row r="190" spans="1:14" x14ac:dyDescent="0.25">
      <c r="A190">
        <v>54</v>
      </c>
      <c r="B190">
        <v>1</v>
      </c>
      <c r="C190">
        <v>2</v>
      </c>
      <c r="D190">
        <v>192</v>
      </c>
      <c r="E190">
        <v>283</v>
      </c>
      <c r="F190">
        <v>0</v>
      </c>
      <c r="G190">
        <v>2</v>
      </c>
      <c r="H190">
        <v>195</v>
      </c>
      <c r="I190">
        <v>0</v>
      </c>
      <c r="J190">
        <v>0</v>
      </c>
      <c r="K190">
        <v>1</v>
      </c>
      <c r="L190">
        <v>1</v>
      </c>
      <c r="M190">
        <v>7</v>
      </c>
      <c r="N190">
        <v>1</v>
      </c>
    </row>
    <row r="191" spans="1:14" x14ac:dyDescent="0.25">
      <c r="A191">
        <v>69</v>
      </c>
      <c r="B191">
        <v>1</v>
      </c>
      <c r="C191">
        <v>3</v>
      </c>
      <c r="D191">
        <v>140</v>
      </c>
      <c r="E191">
        <v>254</v>
      </c>
      <c r="F191">
        <v>0</v>
      </c>
      <c r="G191">
        <v>2</v>
      </c>
      <c r="H191">
        <v>146</v>
      </c>
      <c r="I191">
        <v>0</v>
      </c>
      <c r="J191">
        <v>2</v>
      </c>
      <c r="K191">
        <v>2</v>
      </c>
      <c r="L191">
        <v>3</v>
      </c>
      <c r="M191">
        <v>7</v>
      </c>
      <c r="N191">
        <v>2</v>
      </c>
    </row>
    <row r="192" spans="1:14" x14ac:dyDescent="0.25">
      <c r="A192">
        <v>50</v>
      </c>
      <c r="B192">
        <v>1</v>
      </c>
      <c r="C192">
        <v>3</v>
      </c>
      <c r="D192">
        <v>129</v>
      </c>
      <c r="E192">
        <v>196</v>
      </c>
      <c r="F192">
        <v>0</v>
      </c>
      <c r="G192">
        <v>0</v>
      </c>
      <c r="H192">
        <v>163</v>
      </c>
      <c r="I192">
        <v>0</v>
      </c>
      <c r="J192">
        <v>0</v>
      </c>
      <c r="K192">
        <v>1</v>
      </c>
      <c r="L192">
        <v>0</v>
      </c>
      <c r="M192">
        <v>3</v>
      </c>
      <c r="N192">
        <v>0</v>
      </c>
    </row>
    <row r="193" spans="1:14" x14ac:dyDescent="0.25">
      <c r="A193">
        <v>51</v>
      </c>
      <c r="B193">
        <v>1</v>
      </c>
      <c r="C193">
        <v>4</v>
      </c>
      <c r="D193">
        <v>140</v>
      </c>
      <c r="E193">
        <v>298</v>
      </c>
      <c r="F193">
        <v>0</v>
      </c>
      <c r="G193">
        <v>0</v>
      </c>
      <c r="H193">
        <v>122</v>
      </c>
      <c r="I193">
        <v>1</v>
      </c>
      <c r="J193">
        <v>4.2</v>
      </c>
      <c r="K193">
        <v>2</v>
      </c>
      <c r="L193">
        <v>3</v>
      </c>
      <c r="M193">
        <v>7</v>
      </c>
      <c r="N193">
        <v>3</v>
      </c>
    </row>
    <row r="194" spans="1:14" x14ac:dyDescent="0.25">
      <c r="A194">
        <v>43</v>
      </c>
      <c r="B194">
        <v>1</v>
      </c>
      <c r="C194">
        <v>4</v>
      </c>
      <c r="D194">
        <v>132</v>
      </c>
      <c r="E194">
        <v>247</v>
      </c>
      <c r="F194">
        <v>1</v>
      </c>
      <c r="G194">
        <v>2</v>
      </c>
      <c r="H194">
        <v>143</v>
      </c>
      <c r="I194">
        <v>1</v>
      </c>
      <c r="J194">
        <v>0.1</v>
      </c>
      <c r="K194">
        <v>2</v>
      </c>
      <c r="L194" t="s">
        <v>0</v>
      </c>
      <c r="M194">
        <v>7</v>
      </c>
      <c r="N194">
        <v>1</v>
      </c>
    </row>
    <row r="195" spans="1:14" x14ac:dyDescent="0.25">
      <c r="A195">
        <v>62</v>
      </c>
      <c r="B195">
        <v>0</v>
      </c>
      <c r="C195">
        <v>4</v>
      </c>
      <c r="D195">
        <v>138</v>
      </c>
      <c r="E195">
        <v>294</v>
      </c>
      <c r="F195">
        <v>1</v>
      </c>
      <c r="G195">
        <v>0</v>
      </c>
      <c r="H195">
        <v>106</v>
      </c>
      <c r="I195">
        <v>0</v>
      </c>
      <c r="J195">
        <v>1.9</v>
      </c>
      <c r="K195">
        <v>2</v>
      </c>
      <c r="L195">
        <v>3</v>
      </c>
      <c r="M195">
        <v>3</v>
      </c>
      <c r="N195">
        <v>2</v>
      </c>
    </row>
    <row r="196" spans="1:14" x14ac:dyDescent="0.25">
      <c r="A196">
        <v>68</v>
      </c>
      <c r="B196">
        <v>0</v>
      </c>
      <c r="C196">
        <v>3</v>
      </c>
      <c r="D196">
        <v>120</v>
      </c>
      <c r="E196">
        <v>211</v>
      </c>
      <c r="F196">
        <v>0</v>
      </c>
      <c r="G196">
        <v>2</v>
      </c>
      <c r="H196">
        <v>115</v>
      </c>
      <c r="I196">
        <v>0</v>
      </c>
      <c r="J196">
        <v>1.5</v>
      </c>
      <c r="K196">
        <v>2</v>
      </c>
      <c r="L196">
        <v>0</v>
      </c>
      <c r="M196">
        <v>3</v>
      </c>
      <c r="N196">
        <v>0</v>
      </c>
    </row>
    <row r="197" spans="1:14" x14ac:dyDescent="0.25">
      <c r="A197">
        <v>67</v>
      </c>
      <c r="B197">
        <v>1</v>
      </c>
      <c r="C197">
        <v>4</v>
      </c>
      <c r="D197">
        <v>100</v>
      </c>
      <c r="E197">
        <v>299</v>
      </c>
      <c r="F197">
        <v>0</v>
      </c>
      <c r="G197">
        <v>2</v>
      </c>
      <c r="H197">
        <v>125</v>
      </c>
      <c r="I197">
        <v>1</v>
      </c>
      <c r="J197">
        <v>0.9</v>
      </c>
      <c r="K197">
        <v>2</v>
      </c>
      <c r="L197">
        <v>2</v>
      </c>
      <c r="M197">
        <v>3</v>
      </c>
      <c r="N197">
        <v>3</v>
      </c>
    </row>
    <row r="198" spans="1:14" x14ac:dyDescent="0.25">
      <c r="A198">
        <v>69</v>
      </c>
      <c r="B198">
        <v>1</v>
      </c>
      <c r="C198">
        <v>1</v>
      </c>
      <c r="D198">
        <v>160</v>
      </c>
      <c r="E198">
        <v>234</v>
      </c>
      <c r="F198">
        <v>1</v>
      </c>
      <c r="G198">
        <v>2</v>
      </c>
      <c r="H198">
        <v>131</v>
      </c>
      <c r="I198">
        <v>0</v>
      </c>
      <c r="J198">
        <v>0.1</v>
      </c>
      <c r="K198">
        <v>2</v>
      </c>
      <c r="L198">
        <v>1</v>
      </c>
      <c r="M198">
        <v>3</v>
      </c>
      <c r="N198">
        <v>0</v>
      </c>
    </row>
    <row r="199" spans="1:14" x14ac:dyDescent="0.25">
      <c r="A199">
        <v>45</v>
      </c>
      <c r="B199">
        <v>0</v>
      </c>
      <c r="C199">
        <v>4</v>
      </c>
      <c r="D199">
        <v>138</v>
      </c>
      <c r="E199">
        <v>236</v>
      </c>
      <c r="F199">
        <v>0</v>
      </c>
      <c r="G199">
        <v>2</v>
      </c>
      <c r="H199">
        <v>152</v>
      </c>
      <c r="I199">
        <v>1</v>
      </c>
      <c r="J199">
        <v>0.2</v>
      </c>
      <c r="K199">
        <v>2</v>
      </c>
      <c r="L199">
        <v>0</v>
      </c>
      <c r="M199">
        <v>3</v>
      </c>
      <c r="N199">
        <v>0</v>
      </c>
    </row>
    <row r="200" spans="1:14" x14ac:dyDescent="0.25">
      <c r="A200">
        <v>50</v>
      </c>
      <c r="B200">
        <v>0</v>
      </c>
      <c r="C200">
        <v>2</v>
      </c>
      <c r="D200">
        <v>120</v>
      </c>
      <c r="E200">
        <v>244</v>
      </c>
      <c r="F200">
        <v>0</v>
      </c>
      <c r="G200">
        <v>0</v>
      </c>
      <c r="H200">
        <v>162</v>
      </c>
      <c r="I200">
        <v>0</v>
      </c>
      <c r="J200">
        <v>1.1000000000000001</v>
      </c>
      <c r="K200">
        <v>1</v>
      </c>
      <c r="L200">
        <v>0</v>
      </c>
      <c r="M200">
        <v>3</v>
      </c>
      <c r="N200">
        <v>0</v>
      </c>
    </row>
    <row r="201" spans="1:14" x14ac:dyDescent="0.25">
      <c r="A201">
        <v>59</v>
      </c>
      <c r="B201">
        <v>1</v>
      </c>
      <c r="C201">
        <v>1</v>
      </c>
      <c r="D201">
        <v>160</v>
      </c>
      <c r="E201">
        <v>273</v>
      </c>
      <c r="F201">
        <v>0</v>
      </c>
      <c r="G201">
        <v>2</v>
      </c>
      <c r="H201">
        <v>125</v>
      </c>
      <c r="I201">
        <v>0</v>
      </c>
      <c r="J201">
        <v>0</v>
      </c>
      <c r="K201">
        <v>1</v>
      </c>
      <c r="L201">
        <v>0</v>
      </c>
      <c r="M201">
        <v>3</v>
      </c>
      <c r="N201">
        <v>1</v>
      </c>
    </row>
    <row r="202" spans="1:14" x14ac:dyDescent="0.25">
      <c r="A202">
        <v>50</v>
      </c>
      <c r="B202">
        <v>0</v>
      </c>
      <c r="C202">
        <v>4</v>
      </c>
      <c r="D202">
        <v>110</v>
      </c>
      <c r="E202">
        <v>254</v>
      </c>
      <c r="F202">
        <v>0</v>
      </c>
      <c r="G202">
        <v>2</v>
      </c>
      <c r="H202">
        <v>159</v>
      </c>
      <c r="I202">
        <v>0</v>
      </c>
      <c r="J202">
        <v>0</v>
      </c>
      <c r="K202">
        <v>1</v>
      </c>
      <c r="L202">
        <v>0</v>
      </c>
      <c r="M202">
        <v>3</v>
      </c>
      <c r="N202">
        <v>0</v>
      </c>
    </row>
    <row r="203" spans="1:14" x14ac:dyDescent="0.25">
      <c r="A203">
        <v>64</v>
      </c>
      <c r="B203">
        <v>0</v>
      </c>
      <c r="C203">
        <v>4</v>
      </c>
      <c r="D203">
        <v>180</v>
      </c>
      <c r="E203">
        <v>325</v>
      </c>
      <c r="F203">
        <v>0</v>
      </c>
      <c r="G203">
        <v>0</v>
      </c>
      <c r="H203">
        <v>154</v>
      </c>
      <c r="I203">
        <v>1</v>
      </c>
      <c r="J203">
        <v>0</v>
      </c>
      <c r="K203">
        <v>1</v>
      </c>
      <c r="L203">
        <v>0</v>
      </c>
      <c r="M203">
        <v>3</v>
      </c>
      <c r="N203">
        <v>0</v>
      </c>
    </row>
    <row r="204" spans="1:14" x14ac:dyDescent="0.25">
      <c r="A204">
        <v>57</v>
      </c>
      <c r="B204">
        <v>1</v>
      </c>
      <c r="C204">
        <v>3</v>
      </c>
      <c r="D204">
        <v>150</v>
      </c>
      <c r="E204">
        <v>126</v>
      </c>
      <c r="F204">
        <v>1</v>
      </c>
      <c r="G204">
        <v>0</v>
      </c>
      <c r="H204">
        <v>173</v>
      </c>
      <c r="I204">
        <v>0</v>
      </c>
      <c r="J204">
        <v>0.2</v>
      </c>
      <c r="K204">
        <v>1</v>
      </c>
      <c r="L204">
        <v>1</v>
      </c>
      <c r="M204">
        <v>7</v>
      </c>
      <c r="N204">
        <v>0</v>
      </c>
    </row>
    <row r="205" spans="1:14" x14ac:dyDescent="0.25">
      <c r="A205">
        <v>64</v>
      </c>
      <c r="B205">
        <v>0</v>
      </c>
      <c r="C205">
        <v>3</v>
      </c>
      <c r="D205">
        <v>140</v>
      </c>
      <c r="E205">
        <v>313</v>
      </c>
      <c r="F205">
        <v>0</v>
      </c>
      <c r="G205">
        <v>0</v>
      </c>
      <c r="H205">
        <v>133</v>
      </c>
      <c r="I205">
        <v>0</v>
      </c>
      <c r="J205">
        <v>0.2</v>
      </c>
      <c r="K205">
        <v>1</v>
      </c>
      <c r="L205">
        <v>0</v>
      </c>
      <c r="M205">
        <v>7</v>
      </c>
      <c r="N205">
        <v>0</v>
      </c>
    </row>
    <row r="206" spans="1:14" x14ac:dyDescent="0.25">
      <c r="A206">
        <v>43</v>
      </c>
      <c r="B206">
        <v>1</v>
      </c>
      <c r="C206">
        <v>4</v>
      </c>
      <c r="D206">
        <v>110</v>
      </c>
      <c r="E206">
        <v>211</v>
      </c>
      <c r="F206">
        <v>0</v>
      </c>
      <c r="G206">
        <v>0</v>
      </c>
      <c r="H206">
        <v>161</v>
      </c>
      <c r="I206">
        <v>0</v>
      </c>
      <c r="J206">
        <v>0</v>
      </c>
      <c r="K206">
        <v>1</v>
      </c>
      <c r="L206">
        <v>0</v>
      </c>
      <c r="M206">
        <v>7</v>
      </c>
      <c r="N206">
        <v>0</v>
      </c>
    </row>
    <row r="207" spans="1:14" x14ac:dyDescent="0.25">
      <c r="A207">
        <v>45</v>
      </c>
      <c r="B207">
        <v>1</v>
      </c>
      <c r="C207">
        <v>4</v>
      </c>
      <c r="D207">
        <v>142</v>
      </c>
      <c r="E207">
        <v>309</v>
      </c>
      <c r="F207">
        <v>0</v>
      </c>
      <c r="G207">
        <v>2</v>
      </c>
      <c r="H207">
        <v>147</v>
      </c>
      <c r="I207">
        <v>1</v>
      </c>
      <c r="J207">
        <v>0</v>
      </c>
      <c r="K207">
        <v>2</v>
      </c>
      <c r="L207">
        <v>3</v>
      </c>
      <c r="M207">
        <v>7</v>
      </c>
      <c r="N207">
        <v>3</v>
      </c>
    </row>
    <row r="208" spans="1:14" x14ac:dyDescent="0.25">
      <c r="A208">
        <v>58</v>
      </c>
      <c r="B208">
        <v>1</v>
      </c>
      <c r="C208">
        <v>4</v>
      </c>
      <c r="D208">
        <v>128</v>
      </c>
      <c r="E208">
        <v>259</v>
      </c>
      <c r="F208">
        <v>0</v>
      </c>
      <c r="G208">
        <v>2</v>
      </c>
      <c r="H208">
        <v>130</v>
      </c>
      <c r="I208">
        <v>1</v>
      </c>
      <c r="J208">
        <v>3</v>
      </c>
      <c r="K208">
        <v>2</v>
      </c>
      <c r="L208">
        <v>2</v>
      </c>
      <c r="M208">
        <v>7</v>
      </c>
      <c r="N208">
        <v>3</v>
      </c>
    </row>
    <row r="209" spans="1:14" x14ac:dyDescent="0.25">
      <c r="A209">
        <v>50</v>
      </c>
      <c r="B209">
        <v>1</v>
      </c>
      <c r="C209">
        <v>4</v>
      </c>
      <c r="D209">
        <v>144</v>
      </c>
      <c r="E209">
        <v>200</v>
      </c>
      <c r="F209">
        <v>0</v>
      </c>
      <c r="G209">
        <v>2</v>
      </c>
      <c r="H209">
        <v>126</v>
      </c>
      <c r="I209">
        <v>1</v>
      </c>
      <c r="J209">
        <v>0.9</v>
      </c>
      <c r="K209">
        <v>2</v>
      </c>
      <c r="L209">
        <v>0</v>
      </c>
      <c r="M209">
        <v>7</v>
      </c>
      <c r="N209">
        <v>3</v>
      </c>
    </row>
    <row r="210" spans="1:14" x14ac:dyDescent="0.25">
      <c r="A210">
        <v>55</v>
      </c>
      <c r="B210">
        <v>1</v>
      </c>
      <c r="C210">
        <v>2</v>
      </c>
      <c r="D210">
        <v>130</v>
      </c>
      <c r="E210">
        <v>262</v>
      </c>
      <c r="F210">
        <v>0</v>
      </c>
      <c r="G210">
        <v>0</v>
      </c>
      <c r="H210">
        <v>155</v>
      </c>
      <c r="I210">
        <v>0</v>
      </c>
      <c r="J210">
        <v>0</v>
      </c>
      <c r="K210">
        <v>1</v>
      </c>
      <c r="L210">
        <v>0</v>
      </c>
      <c r="M210">
        <v>3</v>
      </c>
      <c r="N210">
        <v>0</v>
      </c>
    </row>
    <row r="211" spans="1:14" x14ac:dyDescent="0.25">
      <c r="A211">
        <v>62</v>
      </c>
      <c r="B211">
        <v>0</v>
      </c>
      <c r="C211">
        <v>4</v>
      </c>
      <c r="D211">
        <v>150</v>
      </c>
      <c r="E211">
        <v>244</v>
      </c>
      <c r="F211">
        <v>0</v>
      </c>
      <c r="G211">
        <v>0</v>
      </c>
      <c r="H211">
        <v>154</v>
      </c>
      <c r="I211">
        <v>1</v>
      </c>
      <c r="J211">
        <v>1.4</v>
      </c>
      <c r="K211">
        <v>2</v>
      </c>
      <c r="L211">
        <v>0</v>
      </c>
      <c r="M211">
        <v>3</v>
      </c>
      <c r="N211">
        <v>1</v>
      </c>
    </row>
    <row r="212" spans="1:14" x14ac:dyDescent="0.25">
      <c r="A212">
        <v>37</v>
      </c>
      <c r="B212">
        <v>0</v>
      </c>
      <c r="C212">
        <v>3</v>
      </c>
      <c r="D212">
        <v>120</v>
      </c>
      <c r="E212">
        <v>215</v>
      </c>
      <c r="F212">
        <v>0</v>
      </c>
      <c r="G212">
        <v>0</v>
      </c>
      <c r="H212">
        <v>170</v>
      </c>
      <c r="I212">
        <v>0</v>
      </c>
      <c r="J212">
        <v>0</v>
      </c>
      <c r="K212">
        <v>1</v>
      </c>
      <c r="L212">
        <v>0</v>
      </c>
      <c r="M212">
        <v>3</v>
      </c>
      <c r="N212">
        <v>0</v>
      </c>
    </row>
    <row r="213" spans="1:14" x14ac:dyDescent="0.25">
      <c r="A213">
        <v>38</v>
      </c>
      <c r="B213">
        <v>1</v>
      </c>
      <c r="C213">
        <v>1</v>
      </c>
      <c r="D213">
        <v>120</v>
      </c>
      <c r="E213">
        <v>231</v>
      </c>
      <c r="F213">
        <v>0</v>
      </c>
      <c r="G213">
        <v>0</v>
      </c>
      <c r="H213">
        <v>182</v>
      </c>
      <c r="I213">
        <v>1</v>
      </c>
      <c r="J213">
        <v>3.8</v>
      </c>
      <c r="K213">
        <v>2</v>
      </c>
      <c r="L213">
        <v>0</v>
      </c>
      <c r="M213">
        <v>7</v>
      </c>
      <c r="N213">
        <v>4</v>
      </c>
    </row>
    <row r="214" spans="1:14" x14ac:dyDescent="0.25">
      <c r="A214">
        <v>41</v>
      </c>
      <c r="B214">
        <v>1</v>
      </c>
      <c r="C214">
        <v>3</v>
      </c>
      <c r="D214">
        <v>130</v>
      </c>
      <c r="E214">
        <v>214</v>
      </c>
      <c r="F214">
        <v>0</v>
      </c>
      <c r="G214">
        <v>2</v>
      </c>
      <c r="H214">
        <v>168</v>
      </c>
      <c r="I214">
        <v>0</v>
      </c>
      <c r="J214">
        <v>2</v>
      </c>
      <c r="K214">
        <v>2</v>
      </c>
      <c r="L214">
        <v>0</v>
      </c>
      <c r="M214">
        <v>3</v>
      </c>
      <c r="N214">
        <v>0</v>
      </c>
    </row>
    <row r="215" spans="1:14" x14ac:dyDescent="0.25">
      <c r="A215">
        <v>66</v>
      </c>
      <c r="B215">
        <v>0</v>
      </c>
      <c r="C215">
        <v>4</v>
      </c>
      <c r="D215">
        <v>178</v>
      </c>
      <c r="E215">
        <v>228</v>
      </c>
      <c r="F215">
        <v>1</v>
      </c>
      <c r="G215">
        <v>0</v>
      </c>
      <c r="H215">
        <v>165</v>
      </c>
      <c r="I215">
        <v>1</v>
      </c>
      <c r="J215">
        <v>1</v>
      </c>
      <c r="K215">
        <v>2</v>
      </c>
      <c r="L215">
        <v>2</v>
      </c>
      <c r="M215">
        <v>7</v>
      </c>
      <c r="N215">
        <v>3</v>
      </c>
    </row>
    <row r="216" spans="1:14" x14ac:dyDescent="0.25">
      <c r="A216">
        <v>52</v>
      </c>
      <c r="B216">
        <v>1</v>
      </c>
      <c r="C216">
        <v>4</v>
      </c>
      <c r="D216">
        <v>112</v>
      </c>
      <c r="E216">
        <v>230</v>
      </c>
      <c r="F216">
        <v>0</v>
      </c>
      <c r="G216">
        <v>0</v>
      </c>
      <c r="H216">
        <v>160</v>
      </c>
      <c r="I216">
        <v>0</v>
      </c>
      <c r="J216">
        <v>0</v>
      </c>
      <c r="K216">
        <v>1</v>
      </c>
      <c r="L216">
        <v>1</v>
      </c>
      <c r="M216">
        <v>3</v>
      </c>
      <c r="N216">
        <v>1</v>
      </c>
    </row>
    <row r="217" spans="1:14" x14ac:dyDescent="0.25">
      <c r="A217">
        <v>56</v>
      </c>
      <c r="B217">
        <v>1</v>
      </c>
      <c r="C217">
        <v>1</v>
      </c>
      <c r="D217">
        <v>120</v>
      </c>
      <c r="E217">
        <v>193</v>
      </c>
      <c r="F217">
        <v>0</v>
      </c>
      <c r="G217">
        <v>2</v>
      </c>
      <c r="H217">
        <v>162</v>
      </c>
      <c r="I217">
        <v>0</v>
      </c>
      <c r="J217">
        <v>1.9</v>
      </c>
      <c r="K217">
        <v>2</v>
      </c>
      <c r="L217">
        <v>0</v>
      </c>
      <c r="M217">
        <v>7</v>
      </c>
      <c r="N217">
        <v>0</v>
      </c>
    </row>
    <row r="218" spans="1:14" x14ac:dyDescent="0.25">
      <c r="A218">
        <v>46</v>
      </c>
      <c r="B218">
        <v>0</v>
      </c>
      <c r="C218">
        <v>2</v>
      </c>
      <c r="D218">
        <v>105</v>
      </c>
      <c r="E218">
        <v>204</v>
      </c>
      <c r="F218">
        <v>0</v>
      </c>
      <c r="G218">
        <v>0</v>
      </c>
      <c r="H218">
        <v>172</v>
      </c>
      <c r="I218">
        <v>0</v>
      </c>
      <c r="J218">
        <v>0</v>
      </c>
      <c r="K218">
        <v>1</v>
      </c>
      <c r="L218">
        <v>0</v>
      </c>
      <c r="M218">
        <v>3</v>
      </c>
      <c r="N218">
        <v>0</v>
      </c>
    </row>
    <row r="219" spans="1:14" x14ac:dyDescent="0.25">
      <c r="A219">
        <v>46</v>
      </c>
      <c r="B219">
        <v>0</v>
      </c>
      <c r="C219">
        <v>4</v>
      </c>
      <c r="D219">
        <v>138</v>
      </c>
      <c r="E219">
        <v>243</v>
      </c>
      <c r="F219">
        <v>0</v>
      </c>
      <c r="G219">
        <v>2</v>
      </c>
      <c r="H219">
        <v>152</v>
      </c>
      <c r="I219">
        <v>1</v>
      </c>
      <c r="J219">
        <v>0</v>
      </c>
      <c r="K219">
        <v>2</v>
      </c>
      <c r="L219">
        <v>0</v>
      </c>
      <c r="M219">
        <v>3</v>
      </c>
      <c r="N219">
        <v>0</v>
      </c>
    </row>
    <row r="220" spans="1:14" x14ac:dyDescent="0.25">
      <c r="A220">
        <v>64</v>
      </c>
      <c r="B220">
        <v>0</v>
      </c>
      <c r="C220">
        <v>4</v>
      </c>
      <c r="D220">
        <v>130</v>
      </c>
      <c r="E220">
        <v>303</v>
      </c>
      <c r="F220">
        <v>0</v>
      </c>
      <c r="G220">
        <v>0</v>
      </c>
      <c r="H220">
        <v>122</v>
      </c>
      <c r="I220">
        <v>0</v>
      </c>
      <c r="J220">
        <v>2</v>
      </c>
      <c r="K220">
        <v>2</v>
      </c>
      <c r="L220">
        <v>2</v>
      </c>
      <c r="M220">
        <v>3</v>
      </c>
      <c r="N220">
        <v>0</v>
      </c>
    </row>
    <row r="221" spans="1:14" x14ac:dyDescent="0.25">
      <c r="A221">
        <v>59</v>
      </c>
      <c r="B221">
        <v>1</v>
      </c>
      <c r="C221">
        <v>4</v>
      </c>
      <c r="D221">
        <v>138</v>
      </c>
      <c r="E221">
        <v>271</v>
      </c>
      <c r="F221">
        <v>0</v>
      </c>
      <c r="G221">
        <v>2</v>
      </c>
      <c r="H221">
        <v>182</v>
      </c>
      <c r="I221">
        <v>0</v>
      </c>
      <c r="J221">
        <v>0</v>
      </c>
      <c r="K221">
        <v>1</v>
      </c>
      <c r="L221">
        <v>0</v>
      </c>
      <c r="M221">
        <v>3</v>
      </c>
      <c r="N221">
        <v>0</v>
      </c>
    </row>
    <row r="222" spans="1:14" x14ac:dyDescent="0.25">
      <c r="A222">
        <v>41</v>
      </c>
      <c r="B222">
        <v>0</v>
      </c>
      <c r="C222">
        <v>3</v>
      </c>
      <c r="D222">
        <v>112</v>
      </c>
      <c r="E222">
        <v>268</v>
      </c>
      <c r="F222">
        <v>0</v>
      </c>
      <c r="G222">
        <v>2</v>
      </c>
      <c r="H222">
        <v>172</v>
      </c>
      <c r="I222">
        <v>1</v>
      </c>
      <c r="J222">
        <v>0</v>
      </c>
      <c r="K222">
        <v>1</v>
      </c>
      <c r="L222">
        <v>0</v>
      </c>
      <c r="M222">
        <v>3</v>
      </c>
      <c r="N222">
        <v>0</v>
      </c>
    </row>
    <row r="223" spans="1:14" x14ac:dyDescent="0.25">
      <c r="A223">
        <v>54</v>
      </c>
      <c r="B223">
        <v>0</v>
      </c>
      <c r="C223">
        <v>3</v>
      </c>
      <c r="D223">
        <v>108</v>
      </c>
      <c r="E223">
        <v>267</v>
      </c>
      <c r="F223">
        <v>0</v>
      </c>
      <c r="G223">
        <v>2</v>
      </c>
      <c r="H223">
        <v>167</v>
      </c>
      <c r="I223">
        <v>0</v>
      </c>
      <c r="J223">
        <v>0</v>
      </c>
      <c r="K223">
        <v>1</v>
      </c>
      <c r="L223">
        <v>0</v>
      </c>
      <c r="M223">
        <v>3</v>
      </c>
      <c r="N223">
        <v>0</v>
      </c>
    </row>
    <row r="224" spans="1:14" x14ac:dyDescent="0.25">
      <c r="A224">
        <v>39</v>
      </c>
      <c r="B224">
        <v>0</v>
      </c>
      <c r="C224">
        <v>3</v>
      </c>
      <c r="D224">
        <v>94</v>
      </c>
      <c r="E224">
        <v>199</v>
      </c>
      <c r="F224">
        <v>0</v>
      </c>
      <c r="G224">
        <v>0</v>
      </c>
      <c r="H224">
        <v>179</v>
      </c>
      <c r="I224">
        <v>0</v>
      </c>
      <c r="J224">
        <v>0</v>
      </c>
      <c r="K224">
        <v>1</v>
      </c>
      <c r="L224">
        <v>0</v>
      </c>
      <c r="M224">
        <v>3</v>
      </c>
      <c r="N224">
        <v>0</v>
      </c>
    </row>
    <row r="225" spans="1:14" x14ac:dyDescent="0.25">
      <c r="A225">
        <v>53</v>
      </c>
      <c r="B225">
        <v>1</v>
      </c>
      <c r="C225">
        <v>4</v>
      </c>
      <c r="D225">
        <v>123</v>
      </c>
      <c r="E225">
        <v>282</v>
      </c>
      <c r="F225">
        <v>0</v>
      </c>
      <c r="G225">
        <v>0</v>
      </c>
      <c r="H225">
        <v>95</v>
      </c>
      <c r="I225">
        <v>1</v>
      </c>
      <c r="J225">
        <v>2</v>
      </c>
      <c r="K225">
        <v>2</v>
      </c>
      <c r="L225">
        <v>2</v>
      </c>
      <c r="M225">
        <v>7</v>
      </c>
      <c r="N225">
        <v>3</v>
      </c>
    </row>
    <row r="226" spans="1:14" x14ac:dyDescent="0.25">
      <c r="A226">
        <v>63</v>
      </c>
      <c r="B226">
        <v>0</v>
      </c>
      <c r="C226">
        <v>4</v>
      </c>
      <c r="D226">
        <v>108</v>
      </c>
      <c r="E226">
        <v>269</v>
      </c>
      <c r="F226">
        <v>0</v>
      </c>
      <c r="G226">
        <v>0</v>
      </c>
      <c r="H226">
        <v>169</v>
      </c>
      <c r="I226">
        <v>1</v>
      </c>
      <c r="J226">
        <v>1.8</v>
      </c>
      <c r="K226">
        <v>2</v>
      </c>
      <c r="L226">
        <v>2</v>
      </c>
      <c r="M226">
        <v>3</v>
      </c>
      <c r="N226">
        <v>1</v>
      </c>
    </row>
    <row r="227" spans="1:14" x14ac:dyDescent="0.25">
      <c r="A227">
        <v>34</v>
      </c>
      <c r="B227">
        <v>0</v>
      </c>
      <c r="C227">
        <v>2</v>
      </c>
      <c r="D227">
        <v>118</v>
      </c>
      <c r="E227">
        <v>210</v>
      </c>
      <c r="F227">
        <v>0</v>
      </c>
      <c r="G227">
        <v>0</v>
      </c>
      <c r="H227">
        <v>192</v>
      </c>
      <c r="I227">
        <v>0</v>
      </c>
      <c r="J227">
        <v>0.7</v>
      </c>
      <c r="K227">
        <v>1</v>
      </c>
      <c r="L227">
        <v>0</v>
      </c>
      <c r="M227">
        <v>3</v>
      </c>
      <c r="N227">
        <v>0</v>
      </c>
    </row>
    <row r="228" spans="1:14" x14ac:dyDescent="0.25">
      <c r="A228">
        <v>47</v>
      </c>
      <c r="B228">
        <v>1</v>
      </c>
      <c r="C228">
        <v>4</v>
      </c>
      <c r="D228">
        <v>112</v>
      </c>
      <c r="E228">
        <v>204</v>
      </c>
      <c r="F228">
        <v>0</v>
      </c>
      <c r="G228">
        <v>0</v>
      </c>
      <c r="H228">
        <v>143</v>
      </c>
      <c r="I228">
        <v>0</v>
      </c>
      <c r="J228">
        <v>0.1</v>
      </c>
      <c r="K228">
        <v>1</v>
      </c>
      <c r="L228">
        <v>0</v>
      </c>
      <c r="M228">
        <v>3</v>
      </c>
      <c r="N228">
        <v>0</v>
      </c>
    </row>
    <row r="229" spans="1:14" x14ac:dyDescent="0.25">
      <c r="A229">
        <v>67</v>
      </c>
      <c r="B229">
        <v>0</v>
      </c>
      <c r="C229">
        <v>3</v>
      </c>
      <c r="D229">
        <v>152</v>
      </c>
      <c r="E229">
        <v>277</v>
      </c>
      <c r="F229">
        <v>0</v>
      </c>
      <c r="G229">
        <v>0</v>
      </c>
      <c r="H229">
        <v>172</v>
      </c>
      <c r="I229">
        <v>0</v>
      </c>
      <c r="J229">
        <v>0</v>
      </c>
      <c r="K229">
        <v>1</v>
      </c>
      <c r="L229">
        <v>1</v>
      </c>
      <c r="M229">
        <v>3</v>
      </c>
      <c r="N229">
        <v>0</v>
      </c>
    </row>
    <row r="230" spans="1:14" x14ac:dyDescent="0.25">
      <c r="A230">
        <v>54</v>
      </c>
      <c r="B230">
        <v>1</v>
      </c>
      <c r="C230">
        <v>4</v>
      </c>
      <c r="D230">
        <v>110</v>
      </c>
      <c r="E230">
        <v>206</v>
      </c>
      <c r="F230">
        <v>0</v>
      </c>
      <c r="G230">
        <v>2</v>
      </c>
      <c r="H230">
        <v>108</v>
      </c>
      <c r="I230">
        <v>1</v>
      </c>
      <c r="J230">
        <v>0</v>
      </c>
      <c r="K230">
        <v>2</v>
      </c>
      <c r="L230">
        <v>1</v>
      </c>
      <c r="M230">
        <v>3</v>
      </c>
      <c r="N230">
        <v>3</v>
      </c>
    </row>
    <row r="231" spans="1:14" x14ac:dyDescent="0.25">
      <c r="A231">
        <v>66</v>
      </c>
      <c r="B231">
        <v>1</v>
      </c>
      <c r="C231">
        <v>4</v>
      </c>
      <c r="D231">
        <v>112</v>
      </c>
      <c r="E231">
        <v>212</v>
      </c>
      <c r="F231">
        <v>0</v>
      </c>
      <c r="G231">
        <v>2</v>
      </c>
      <c r="H231">
        <v>132</v>
      </c>
      <c r="I231">
        <v>1</v>
      </c>
      <c r="J231">
        <v>0.1</v>
      </c>
      <c r="K231">
        <v>1</v>
      </c>
      <c r="L231">
        <v>1</v>
      </c>
      <c r="M231">
        <v>3</v>
      </c>
      <c r="N231">
        <v>2</v>
      </c>
    </row>
    <row r="232" spans="1:14" x14ac:dyDescent="0.25">
      <c r="A232">
        <v>52</v>
      </c>
      <c r="B232">
        <v>0</v>
      </c>
      <c r="C232">
        <v>3</v>
      </c>
      <c r="D232">
        <v>136</v>
      </c>
      <c r="E232">
        <v>196</v>
      </c>
      <c r="F232">
        <v>0</v>
      </c>
      <c r="G232">
        <v>2</v>
      </c>
      <c r="H232">
        <v>169</v>
      </c>
      <c r="I232">
        <v>0</v>
      </c>
      <c r="J232">
        <v>0.1</v>
      </c>
      <c r="K232">
        <v>2</v>
      </c>
      <c r="L232">
        <v>0</v>
      </c>
      <c r="M232">
        <v>3</v>
      </c>
      <c r="N232">
        <v>0</v>
      </c>
    </row>
    <row r="233" spans="1:14" x14ac:dyDescent="0.25">
      <c r="A233">
        <v>55</v>
      </c>
      <c r="B233">
        <v>0</v>
      </c>
      <c r="C233">
        <v>4</v>
      </c>
      <c r="D233">
        <v>180</v>
      </c>
      <c r="E233">
        <v>327</v>
      </c>
      <c r="F233">
        <v>0</v>
      </c>
      <c r="G233">
        <v>1</v>
      </c>
      <c r="H233">
        <v>117</v>
      </c>
      <c r="I233">
        <v>1</v>
      </c>
      <c r="J233">
        <v>3.4</v>
      </c>
      <c r="K233">
        <v>2</v>
      </c>
      <c r="L233">
        <v>0</v>
      </c>
      <c r="M233">
        <v>3</v>
      </c>
      <c r="N233">
        <v>2</v>
      </c>
    </row>
    <row r="234" spans="1:14" x14ac:dyDescent="0.25">
      <c r="A234">
        <v>49</v>
      </c>
      <c r="B234">
        <v>1</v>
      </c>
      <c r="C234">
        <v>3</v>
      </c>
      <c r="D234">
        <v>118</v>
      </c>
      <c r="E234">
        <v>149</v>
      </c>
      <c r="F234">
        <v>0</v>
      </c>
      <c r="G234">
        <v>2</v>
      </c>
      <c r="H234">
        <v>126</v>
      </c>
      <c r="I234">
        <v>0</v>
      </c>
      <c r="J234">
        <v>0.8</v>
      </c>
      <c r="K234">
        <v>1</v>
      </c>
      <c r="L234">
        <v>3</v>
      </c>
      <c r="M234">
        <v>3</v>
      </c>
      <c r="N234">
        <v>1</v>
      </c>
    </row>
    <row r="235" spans="1:14" x14ac:dyDescent="0.25">
      <c r="A235">
        <v>74</v>
      </c>
      <c r="B235">
        <v>0</v>
      </c>
      <c r="C235">
        <v>2</v>
      </c>
      <c r="D235">
        <v>120</v>
      </c>
      <c r="E235">
        <v>269</v>
      </c>
      <c r="F235">
        <v>0</v>
      </c>
      <c r="G235">
        <v>2</v>
      </c>
      <c r="H235">
        <v>121</v>
      </c>
      <c r="I235">
        <v>1</v>
      </c>
      <c r="J235">
        <v>0.2</v>
      </c>
      <c r="K235">
        <v>1</v>
      </c>
      <c r="L235">
        <v>1</v>
      </c>
      <c r="M235">
        <v>3</v>
      </c>
      <c r="N235">
        <v>0</v>
      </c>
    </row>
    <row r="236" spans="1:14" x14ac:dyDescent="0.25">
      <c r="A236">
        <v>54</v>
      </c>
      <c r="B236">
        <v>0</v>
      </c>
      <c r="C236">
        <v>3</v>
      </c>
      <c r="D236">
        <v>160</v>
      </c>
      <c r="E236">
        <v>201</v>
      </c>
      <c r="F236">
        <v>0</v>
      </c>
      <c r="G236">
        <v>0</v>
      </c>
      <c r="H236">
        <v>163</v>
      </c>
      <c r="I236">
        <v>0</v>
      </c>
      <c r="J236">
        <v>0</v>
      </c>
      <c r="K236">
        <v>1</v>
      </c>
      <c r="L236">
        <v>1</v>
      </c>
      <c r="M236">
        <v>3</v>
      </c>
      <c r="N236">
        <v>0</v>
      </c>
    </row>
    <row r="237" spans="1:14" x14ac:dyDescent="0.25">
      <c r="A237">
        <v>54</v>
      </c>
      <c r="B237">
        <v>1</v>
      </c>
      <c r="C237">
        <v>4</v>
      </c>
      <c r="D237">
        <v>122</v>
      </c>
      <c r="E237">
        <v>286</v>
      </c>
      <c r="F237">
        <v>0</v>
      </c>
      <c r="G237">
        <v>2</v>
      </c>
      <c r="H237">
        <v>116</v>
      </c>
      <c r="I237">
        <v>1</v>
      </c>
      <c r="J237">
        <v>3.2</v>
      </c>
      <c r="K237">
        <v>2</v>
      </c>
      <c r="L237">
        <v>2</v>
      </c>
      <c r="M237">
        <v>3</v>
      </c>
      <c r="N237">
        <v>3</v>
      </c>
    </row>
    <row r="238" spans="1:14" x14ac:dyDescent="0.25">
      <c r="A238">
        <v>56</v>
      </c>
      <c r="B238">
        <v>1</v>
      </c>
      <c r="C238">
        <v>4</v>
      </c>
      <c r="D238">
        <v>130</v>
      </c>
      <c r="E238">
        <v>283</v>
      </c>
      <c r="F238">
        <v>1</v>
      </c>
      <c r="G238">
        <v>2</v>
      </c>
      <c r="H238">
        <v>103</v>
      </c>
      <c r="I238">
        <v>1</v>
      </c>
      <c r="J238">
        <v>1.6</v>
      </c>
      <c r="K238">
        <v>3</v>
      </c>
      <c r="L238">
        <v>0</v>
      </c>
      <c r="M238">
        <v>7</v>
      </c>
      <c r="N238">
        <v>2</v>
      </c>
    </row>
    <row r="239" spans="1:14" x14ac:dyDescent="0.25">
      <c r="A239">
        <v>46</v>
      </c>
      <c r="B239">
        <v>1</v>
      </c>
      <c r="C239">
        <v>4</v>
      </c>
      <c r="D239">
        <v>120</v>
      </c>
      <c r="E239">
        <v>249</v>
      </c>
      <c r="F239">
        <v>0</v>
      </c>
      <c r="G239">
        <v>2</v>
      </c>
      <c r="H239">
        <v>144</v>
      </c>
      <c r="I239">
        <v>0</v>
      </c>
      <c r="J239">
        <v>0.8</v>
      </c>
      <c r="K239">
        <v>1</v>
      </c>
      <c r="L239">
        <v>0</v>
      </c>
      <c r="M239">
        <v>7</v>
      </c>
      <c r="N239">
        <v>1</v>
      </c>
    </row>
    <row r="240" spans="1:14" x14ac:dyDescent="0.25">
      <c r="A240">
        <v>49</v>
      </c>
      <c r="B240">
        <v>0</v>
      </c>
      <c r="C240">
        <v>2</v>
      </c>
      <c r="D240">
        <v>134</v>
      </c>
      <c r="E240">
        <v>271</v>
      </c>
      <c r="F240">
        <v>0</v>
      </c>
      <c r="G240">
        <v>0</v>
      </c>
      <c r="H240">
        <v>162</v>
      </c>
      <c r="I240">
        <v>0</v>
      </c>
      <c r="J240">
        <v>0</v>
      </c>
      <c r="K240">
        <v>2</v>
      </c>
      <c r="L240">
        <v>0</v>
      </c>
      <c r="M240">
        <v>3</v>
      </c>
      <c r="N240">
        <v>0</v>
      </c>
    </row>
    <row r="241" spans="1:14" x14ac:dyDescent="0.25">
      <c r="A241">
        <v>42</v>
      </c>
      <c r="B241">
        <v>1</v>
      </c>
      <c r="C241">
        <v>2</v>
      </c>
      <c r="D241">
        <v>120</v>
      </c>
      <c r="E241">
        <v>295</v>
      </c>
      <c r="F241">
        <v>0</v>
      </c>
      <c r="G241">
        <v>0</v>
      </c>
      <c r="H241">
        <v>162</v>
      </c>
      <c r="I241">
        <v>0</v>
      </c>
      <c r="J241">
        <v>0</v>
      </c>
      <c r="K241">
        <v>1</v>
      </c>
      <c r="L241">
        <v>0</v>
      </c>
      <c r="M241">
        <v>3</v>
      </c>
      <c r="N241">
        <v>0</v>
      </c>
    </row>
    <row r="242" spans="1:14" x14ac:dyDescent="0.25">
      <c r="A242">
        <v>41</v>
      </c>
      <c r="B242">
        <v>1</v>
      </c>
      <c r="C242">
        <v>2</v>
      </c>
      <c r="D242">
        <v>110</v>
      </c>
      <c r="E242">
        <v>235</v>
      </c>
      <c r="F242">
        <v>0</v>
      </c>
      <c r="G242">
        <v>0</v>
      </c>
      <c r="H242">
        <v>153</v>
      </c>
      <c r="I242">
        <v>0</v>
      </c>
      <c r="J242">
        <v>0</v>
      </c>
      <c r="K242">
        <v>1</v>
      </c>
      <c r="L242">
        <v>0</v>
      </c>
      <c r="M242">
        <v>3</v>
      </c>
      <c r="N242">
        <v>0</v>
      </c>
    </row>
    <row r="243" spans="1:14" x14ac:dyDescent="0.25">
      <c r="A243">
        <v>41</v>
      </c>
      <c r="B243">
        <v>0</v>
      </c>
      <c r="C243">
        <v>2</v>
      </c>
      <c r="D243">
        <v>126</v>
      </c>
      <c r="E243">
        <v>306</v>
      </c>
      <c r="F243">
        <v>0</v>
      </c>
      <c r="G243">
        <v>0</v>
      </c>
      <c r="H243">
        <v>163</v>
      </c>
      <c r="I243">
        <v>0</v>
      </c>
      <c r="J243">
        <v>0</v>
      </c>
      <c r="K243">
        <v>1</v>
      </c>
      <c r="L243">
        <v>0</v>
      </c>
      <c r="M243">
        <v>3</v>
      </c>
      <c r="N243">
        <v>0</v>
      </c>
    </row>
    <row r="244" spans="1:14" x14ac:dyDescent="0.25">
      <c r="A244">
        <v>49</v>
      </c>
      <c r="B244">
        <v>0</v>
      </c>
      <c r="C244">
        <v>4</v>
      </c>
      <c r="D244">
        <v>130</v>
      </c>
      <c r="E244">
        <v>269</v>
      </c>
      <c r="F244">
        <v>0</v>
      </c>
      <c r="G244">
        <v>0</v>
      </c>
      <c r="H244">
        <v>163</v>
      </c>
      <c r="I244">
        <v>0</v>
      </c>
      <c r="J244">
        <v>0</v>
      </c>
      <c r="K244">
        <v>1</v>
      </c>
      <c r="L244">
        <v>0</v>
      </c>
      <c r="M244">
        <v>3</v>
      </c>
      <c r="N244">
        <v>0</v>
      </c>
    </row>
    <row r="245" spans="1:14" x14ac:dyDescent="0.25">
      <c r="A245">
        <v>61</v>
      </c>
      <c r="B245">
        <v>1</v>
      </c>
      <c r="C245">
        <v>1</v>
      </c>
      <c r="D245">
        <v>134</v>
      </c>
      <c r="E245">
        <v>234</v>
      </c>
      <c r="F245">
        <v>0</v>
      </c>
      <c r="G245">
        <v>0</v>
      </c>
      <c r="H245">
        <v>145</v>
      </c>
      <c r="I245">
        <v>0</v>
      </c>
      <c r="J245">
        <v>2.6</v>
      </c>
      <c r="K245">
        <v>2</v>
      </c>
      <c r="L245">
        <v>2</v>
      </c>
      <c r="M245">
        <v>3</v>
      </c>
      <c r="N245">
        <v>2</v>
      </c>
    </row>
    <row r="246" spans="1:14" x14ac:dyDescent="0.25">
      <c r="A246">
        <v>60</v>
      </c>
      <c r="B246">
        <v>0</v>
      </c>
      <c r="C246">
        <v>3</v>
      </c>
      <c r="D246">
        <v>120</v>
      </c>
      <c r="E246">
        <v>178</v>
      </c>
      <c r="F246">
        <v>1</v>
      </c>
      <c r="G246">
        <v>0</v>
      </c>
      <c r="H246">
        <v>96</v>
      </c>
      <c r="I246">
        <v>0</v>
      </c>
      <c r="J246">
        <v>0</v>
      </c>
      <c r="K246">
        <v>1</v>
      </c>
      <c r="L246">
        <v>0</v>
      </c>
      <c r="M246">
        <v>3</v>
      </c>
      <c r="N246">
        <v>0</v>
      </c>
    </row>
    <row r="247" spans="1:14" x14ac:dyDescent="0.25">
      <c r="A247">
        <v>67</v>
      </c>
      <c r="B247">
        <v>1</v>
      </c>
      <c r="C247">
        <v>4</v>
      </c>
      <c r="D247">
        <v>120</v>
      </c>
      <c r="E247">
        <v>237</v>
      </c>
      <c r="F247">
        <v>0</v>
      </c>
      <c r="G247">
        <v>0</v>
      </c>
      <c r="H247">
        <v>71</v>
      </c>
      <c r="I247">
        <v>0</v>
      </c>
      <c r="J247">
        <v>1</v>
      </c>
      <c r="K247">
        <v>2</v>
      </c>
      <c r="L247">
        <v>0</v>
      </c>
      <c r="M247">
        <v>3</v>
      </c>
      <c r="N247">
        <v>2</v>
      </c>
    </row>
    <row r="248" spans="1:14" x14ac:dyDescent="0.25">
      <c r="A248">
        <v>58</v>
      </c>
      <c r="B248">
        <v>1</v>
      </c>
      <c r="C248">
        <v>4</v>
      </c>
      <c r="D248">
        <v>100</v>
      </c>
      <c r="E248">
        <v>234</v>
      </c>
      <c r="F248">
        <v>0</v>
      </c>
      <c r="G248">
        <v>0</v>
      </c>
      <c r="H248">
        <v>156</v>
      </c>
      <c r="I248">
        <v>0</v>
      </c>
      <c r="J248">
        <v>0.1</v>
      </c>
      <c r="K248">
        <v>1</v>
      </c>
      <c r="L248">
        <v>1</v>
      </c>
      <c r="M248">
        <v>7</v>
      </c>
      <c r="N248">
        <v>2</v>
      </c>
    </row>
    <row r="249" spans="1:14" x14ac:dyDescent="0.25">
      <c r="A249">
        <v>47</v>
      </c>
      <c r="B249">
        <v>1</v>
      </c>
      <c r="C249">
        <v>4</v>
      </c>
      <c r="D249">
        <v>110</v>
      </c>
      <c r="E249">
        <v>275</v>
      </c>
      <c r="F249">
        <v>0</v>
      </c>
      <c r="G249">
        <v>2</v>
      </c>
      <c r="H249">
        <v>118</v>
      </c>
      <c r="I249">
        <v>1</v>
      </c>
      <c r="J249">
        <v>1</v>
      </c>
      <c r="K249">
        <v>2</v>
      </c>
      <c r="L249">
        <v>1</v>
      </c>
      <c r="M249">
        <v>3</v>
      </c>
      <c r="N249">
        <v>1</v>
      </c>
    </row>
    <row r="250" spans="1:14" x14ac:dyDescent="0.25">
      <c r="A250">
        <v>52</v>
      </c>
      <c r="B250">
        <v>1</v>
      </c>
      <c r="C250">
        <v>4</v>
      </c>
      <c r="D250">
        <v>125</v>
      </c>
      <c r="E250">
        <v>212</v>
      </c>
      <c r="F250">
        <v>0</v>
      </c>
      <c r="G250">
        <v>0</v>
      </c>
      <c r="H250">
        <v>168</v>
      </c>
      <c r="I250">
        <v>0</v>
      </c>
      <c r="J250">
        <v>1</v>
      </c>
      <c r="K250">
        <v>1</v>
      </c>
      <c r="L250">
        <v>2</v>
      </c>
      <c r="M250">
        <v>7</v>
      </c>
      <c r="N250">
        <v>3</v>
      </c>
    </row>
    <row r="251" spans="1:14" x14ac:dyDescent="0.25">
      <c r="A251">
        <v>62</v>
      </c>
      <c r="B251">
        <v>1</v>
      </c>
      <c r="C251">
        <v>2</v>
      </c>
      <c r="D251">
        <v>128</v>
      </c>
      <c r="E251">
        <v>208</v>
      </c>
      <c r="F251">
        <v>1</v>
      </c>
      <c r="G251">
        <v>2</v>
      </c>
      <c r="H251">
        <v>140</v>
      </c>
      <c r="I251">
        <v>0</v>
      </c>
      <c r="J251">
        <v>0</v>
      </c>
      <c r="K251">
        <v>1</v>
      </c>
      <c r="L251">
        <v>0</v>
      </c>
      <c r="M251">
        <v>3</v>
      </c>
      <c r="N251">
        <v>0</v>
      </c>
    </row>
    <row r="252" spans="1:14" x14ac:dyDescent="0.25">
      <c r="A252">
        <v>57</v>
      </c>
      <c r="B252">
        <v>1</v>
      </c>
      <c r="C252">
        <v>4</v>
      </c>
      <c r="D252">
        <v>110</v>
      </c>
      <c r="E252">
        <v>201</v>
      </c>
      <c r="F252">
        <v>0</v>
      </c>
      <c r="G252">
        <v>0</v>
      </c>
      <c r="H252">
        <v>126</v>
      </c>
      <c r="I252">
        <v>1</v>
      </c>
      <c r="J252">
        <v>1.5</v>
      </c>
      <c r="K252">
        <v>2</v>
      </c>
      <c r="L252">
        <v>0</v>
      </c>
      <c r="M252">
        <v>6</v>
      </c>
      <c r="N252">
        <v>0</v>
      </c>
    </row>
    <row r="253" spans="1:14" x14ac:dyDescent="0.25">
      <c r="A253">
        <v>58</v>
      </c>
      <c r="B253">
        <v>1</v>
      </c>
      <c r="C253">
        <v>4</v>
      </c>
      <c r="D253">
        <v>146</v>
      </c>
      <c r="E253">
        <v>218</v>
      </c>
      <c r="F253">
        <v>0</v>
      </c>
      <c r="G253">
        <v>0</v>
      </c>
      <c r="H253">
        <v>105</v>
      </c>
      <c r="I253">
        <v>0</v>
      </c>
      <c r="J253">
        <v>2</v>
      </c>
      <c r="K253">
        <v>2</v>
      </c>
      <c r="L253">
        <v>1</v>
      </c>
      <c r="M253">
        <v>7</v>
      </c>
      <c r="N253">
        <v>1</v>
      </c>
    </row>
    <row r="254" spans="1:14" x14ac:dyDescent="0.25">
      <c r="A254">
        <v>64</v>
      </c>
      <c r="B254">
        <v>1</v>
      </c>
      <c r="C254">
        <v>4</v>
      </c>
      <c r="D254">
        <v>128</v>
      </c>
      <c r="E254">
        <v>263</v>
      </c>
      <c r="F254">
        <v>0</v>
      </c>
      <c r="G254">
        <v>0</v>
      </c>
      <c r="H254">
        <v>105</v>
      </c>
      <c r="I254">
        <v>1</v>
      </c>
      <c r="J254">
        <v>0.2</v>
      </c>
      <c r="K254">
        <v>2</v>
      </c>
      <c r="L254">
        <v>1</v>
      </c>
      <c r="M254">
        <v>7</v>
      </c>
      <c r="N254">
        <v>0</v>
      </c>
    </row>
    <row r="255" spans="1:14" x14ac:dyDescent="0.25">
      <c r="A255">
        <v>51</v>
      </c>
      <c r="B255">
        <v>0</v>
      </c>
      <c r="C255">
        <v>3</v>
      </c>
      <c r="D255">
        <v>120</v>
      </c>
      <c r="E255">
        <v>295</v>
      </c>
      <c r="F255">
        <v>0</v>
      </c>
      <c r="G255">
        <v>2</v>
      </c>
      <c r="H255">
        <v>157</v>
      </c>
      <c r="I255">
        <v>0</v>
      </c>
      <c r="J255">
        <v>0.6</v>
      </c>
      <c r="K255">
        <v>1</v>
      </c>
      <c r="L255">
        <v>0</v>
      </c>
      <c r="M255">
        <v>3</v>
      </c>
      <c r="N255">
        <v>0</v>
      </c>
    </row>
    <row r="256" spans="1:14" x14ac:dyDescent="0.25">
      <c r="A256">
        <v>43</v>
      </c>
      <c r="B256">
        <v>1</v>
      </c>
      <c r="C256">
        <v>4</v>
      </c>
      <c r="D256">
        <v>115</v>
      </c>
      <c r="E256">
        <v>303</v>
      </c>
      <c r="F256">
        <v>0</v>
      </c>
      <c r="G256">
        <v>0</v>
      </c>
      <c r="H256">
        <v>181</v>
      </c>
      <c r="I256">
        <v>0</v>
      </c>
      <c r="J256">
        <v>1.2</v>
      </c>
      <c r="K256">
        <v>2</v>
      </c>
      <c r="L256">
        <v>0</v>
      </c>
      <c r="M256">
        <v>3</v>
      </c>
      <c r="N256">
        <v>0</v>
      </c>
    </row>
    <row r="257" spans="1:14" x14ac:dyDescent="0.25">
      <c r="A257">
        <v>42</v>
      </c>
      <c r="B257">
        <v>0</v>
      </c>
      <c r="C257">
        <v>3</v>
      </c>
      <c r="D257">
        <v>120</v>
      </c>
      <c r="E257">
        <v>209</v>
      </c>
      <c r="F257">
        <v>0</v>
      </c>
      <c r="G257">
        <v>0</v>
      </c>
      <c r="H257">
        <v>173</v>
      </c>
      <c r="I257">
        <v>0</v>
      </c>
      <c r="J257">
        <v>0</v>
      </c>
      <c r="K257">
        <v>2</v>
      </c>
      <c r="L257">
        <v>0</v>
      </c>
      <c r="M257">
        <v>3</v>
      </c>
      <c r="N257">
        <v>0</v>
      </c>
    </row>
    <row r="258" spans="1:14" x14ac:dyDescent="0.25">
      <c r="A258">
        <v>67</v>
      </c>
      <c r="B258">
        <v>0</v>
      </c>
      <c r="C258">
        <v>4</v>
      </c>
      <c r="D258">
        <v>106</v>
      </c>
      <c r="E258">
        <v>223</v>
      </c>
      <c r="F258">
        <v>0</v>
      </c>
      <c r="G258">
        <v>0</v>
      </c>
      <c r="H258">
        <v>142</v>
      </c>
      <c r="I258">
        <v>0</v>
      </c>
      <c r="J258">
        <v>0.3</v>
      </c>
      <c r="K258">
        <v>1</v>
      </c>
      <c r="L258">
        <v>2</v>
      </c>
      <c r="M258">
        <v>3</v>
      </c>
      <c r="N258">
        <v>0</v>
      </c>
    </row>
    <row r="259" spans="1:14" x14ac:dyDescent="0.25">
      <c r="A259">
        <v>76</v>
      </c>
      <c r="B259">
        <v>0</v>
      </c>
      <c r="C259">
        <v>3</v>
      </c>
      <c r="D259">
        <v>140</v>
      </c>
      <c r="E259">
        <v>197</v>
      </c>
      <c r="F259">
        <v>0</v>
      </c>
      <c r="G259">
        <v>1</v>
      </c>
      <c r="H259">
        <v>116</v>
      </c>
      <c r="I259">
        <v>0</v>
      </c>
      <c r="J259">
        <v>1.1000000000000001</v>
      </c>
      <c r="K259">
        <v>2</v>
      </c>
      <c r="L259">
        <v>0</v>
      </c>
      <c r="M259">
        <v>3</v>
      </c>
      <c r="N259">
        <v>0</v>
      </c>
    </row>
    <row r="260" spans="1:14" x14ac:dyDescent="0.25">
      <c r="A260">
        <v>70</v>
      </c>
      <c r="B260">
        <v>1</v>
      </c>
      <c r="C260">
        <v>2</v>
      </c>
      <c r="D260">
        <v>156</v>
      </c>
      <c r="E260">
        <v>245</v>
      </c>
      <c r="F260">
        <v>0</v>
      </c>
      <c r="G260">
        <v>2</v>
      </c>
      <c r="H260">
        <v>143</v>
      </c>
      <c r="I260">
        <v>0</v>
      </c>
      <c r="J260">
        <v>0</v>
      </c>
      <c r="K260">
        <v>1</v>
      </c>
      <c r="L260">
        <v>0</v>
      </c>
      <c r="M260">
        <v>3</v>
      </c>
      <c r="N260">
        <v>0</v>
      </c>
    </row>
    <row r="261" spans="1:14" x14ac:dyDescent="0.25">
      <c r="A261">
        <v>57</v>
      </c>
      <c r="B261">
        <v>1</v>
      </c>
      <c r="C261">
        <v>2</v>
      </c>
      <c r="D261">
        <v>124</v>
      </c>
      <c r="E261">
        <v>261</v>
      </c>
      <c r="F261">
        <v>0</v>
      </c>
      <c r="G261">
        <v>0</v>
      </c>
      <c r="H261">
        <v>141</v>
      </c>
      <c r="I261">
        <v>0</v>
      </c>
      <c r="J261">
        <v>0.3</v>
      </c>
      <c r="K261">
        <v>1</v>
      </c>
      <c r="L261">
        <v>0</v>
      </c>
      <c r="M261">
        <v>7</v>
      </c>
      <c r="N261">
        <v>1</v>
      </c>
    </row>
    <row r="262" spans="1:14" x14ac:dyDescent="0.25">
      <c r="A262">
        <v>44</v>
      </c>
      <c r="B262">
        <v>0</v>
      </c>
      <c r="C262">
        <v>3</v>
      </c>
      <c r="D262">
        <v>118</v>
      </c>
      <c r="E262">
        <v>242</v>
      </c>
      <c r="F262">
        <v>0</v>
      </c>
      <c r="G262">
        <v>0</v>
      </c>
      <c r="H262">
        <v>149</v>
      </c>
      <c r="I262">
        <v>0</v>
      </c>
      <c r="J262">
        <v>0.3</v>
      </c>
      <c r="K262">
        <v>2</v>
      </c>
      <c r="L262">
        <v>1</v>
      </c>
      <c r="M262">
        <v>3</v>
      </c>
      <c r="N262">
        <v>0</v>
      </c>
    </row>
    <row r="263" spans="1:14" x14ac:dyDescent="0.25">
      <c r="A263">
        <v>58</v>
      </c>
      <c r="B263">
        <v>0</v>
      </c>
      <c r="C263">
        <v>2</v>
      </c>
      <c r="D263">
        <v>136</v>
      </c>
      <c r="E263">
        <v>319</v>
      </c>
      <c r="F263">
        <v>1</v>
      </c>
      <c r="G263">
        <v>2</v>
      </c>
      <c r="H263">
        <v>152</v>
      </c>
      <c r="I263">
        <v>0</v>
      </c>
      <c r="J263">
        <v>0</v>
      </c>
      <c r="K263">
        <v>1</v>
      </c>
      <c r="L263">
        <v>2</v>
      </c>
      <c r="M263">
        <v>3</v>
      </c>
      <c r="N263">
        <v>3</v>
      </c>
    </row>
    <row r="264" spans="1:14" x14ac:dyDescent="0.25">
      <c r="A264">
        <v>60</v>
      </c>
      <c r="B264">
        <v>0</v>
      </c>
      <c r="C264">
        <v>1</v>
      </c>
      <c r="D264">
        <v>150</v>
      </c>
      <c r="E264">
        <v>240</v>
      </c>
      <c r="F264">
        <v>0</v>
      </c>
      <c r="G264">
        <v>0</v>
      </c>
      <c r="H264">
        <v>171</v>
      </c>
      <c r="I264">
        <v>0</v>
      </c>
      <c r="J264">
        <v>0.9</v>
      </c>
      <c r="K264">
        <v>1</v>
      </c>
      <c r="L264">
        <v>0</v>
      </c>
      <c r="M264">
        <v>3</v>
      </c>
      <c r="N264">
        <v>0</v>
      </c>
    </row>
    <row r="265" spans="1:14" x14ac:dyDescent="0.25">
      <c r="A265">
        <v>44</v>
      </c>
      <c r="B265">
        <v>1</v>
      </c>
      <c r="C265">
        <v>3</v>
      </c>
      <c r="D265">
        <v>120</v>
      </c>
      <c r="E265">
        <v>226</v>
      </c>
      <c r="F265">
        <v>0</v>
      </c>
      <c r="G265">
        <v>0</v>
      </c>
      <c r="H265">
        <v>169</v>
      </c>
      <c r="I265">
        <v>0</v>
      </c>
      <c r="J265">
        <v>0</v>
      </c>
      <c r="K265">
        <v>1</v>
      </c>
      <c r="L265">
        <v>0</v>
      </c>
      <c r="M265">
        <v>3</v>
      </c>
      <c r="N265">
        <v>0</v>
      </c>
    </row>
    <row r="266" spans="1:14" x14ac:dyDescent="0.25">
      <c r="A266">
        <v>61</v>
      </c>
      <c r="B266">
        <v>1</v>
      </c>
      <c r="C266">
        <v>4</v>
      </c>
      <c r="D266">
        <v>138</v>
      </c>
      <c r="E266">
        <v>166</v>
      </c>
      <c r="F266">
        <v>0</v>
      </c>
      <c r="G266">
        <v>2</v>
      </c>
      <c r="H266">
        <v>125</v>
      </c>
      <c r="I266">
        <v>1</v>
      </c>
      <c r="J266">
        <v>3.6</v>
      </c>
      <c r="K266">
        <v>2</v>
      </c>
      <c r="L266">
        <v>1</v>
      </c>
      <c r="M266">
        <v>3</v>
      </c>
      <c r="N266">
        <v>4</v>
      </c>
    </row>
    <row r="267" spans="1:14" x14ac:dyDescent="0.25">
      <c r="A267">
        <v>42</v>
      </c>
      <c r="B267">
        <v>1</v>
      </c>
      <c r="C267">
        <v>4</v>
      </c>
      <c r="D267">
        <v>136</v>
      </c>
      <c r="E267">
        <v>315</v>
      </c>
      <c r="F267">
        <v>0</v>
      </c>
      <c r="G267">
        <v>0</v>
      </c>
      <c r="H267">
        <v>125</v>
      </c>
      <c r="I267">
        <v>1</v>
      </c>
      <c r="J267">
        <v>1.8</v>
      </c>
      <c r="K267">
        <v>2</v>
      </c>
      <c r="L267">
        <v>0</v>
      </c>
      <c r="M267">
        <v>6</v>
      </c>
      <c r="N267">
        <v>2</v>
      </c>
    </row>
    <row r="268" spans="1:14" x14ac:dyDescent="0.25">
      <c r="A268">
        <v>52</v>
      </c>
      <c r="B268">
        <v>1</v>
      </c>
      <c r="C268">
        <v>4</v>
      </c>
      <c r="D268">
        <v>128</v>
      </c>
      <c r="E268">
        <v>204</v>
      </c>
      <c r="F268">
        <v>1</v>
      </c>
      <c r="G268">
        <v>0</v>
      </c>
      <c r="H268">
        <v>156</v>
      </c>
      <c r="I268">
        <v>1</v>
      </c>
      <c r="J268">
        <v>1</v>
      </c>
      <c r="K268">
        <v>2</v>
      </c>
      <c r="L268">
        <v>0</v>
      </c>
      <c r="M268" t="s">
        <v>0</v>
      </c>
      <c r="N268">
        <v>2</v>
      </c>
    </row>
    <row r="269" spans="1:14" x14ac:dyDescent="0.25">
      <c r="A269">
        <v>59</v>
      </c>
      <c r="B269">
        <v>1</v>
      </c>
      <c r="C269">
        <v>3</v>
      </c>
      <c r="D269">
        <v>126</v>
      </c>
      <c r="E269">
        <v>218</v>
      </c>
      <c r="F269">
        <v>1</v>
      </c>
      <c r="G269">
        <v>0</v>
      </c>
      <c r="H269">
        <v>134</v>
      </c>
      <c r="I269">
        <v>0</v>
      </c>
      <c r="J269">
        <v>2.2000000000000002</v>
      </c>
      <c r="K269">
        <v>2</v>
      </c>
      <c r="L269">
        <v>1</v>
      </c>
      <c r="M269">
        <v>6</v>
      </c>
      <c r="N269">
        <v>2</v>
      </c>
    </row>
    <row r="270" spans="1:14" x14ac:dyDescent="0.25">
      <c r="A270">
        <v>40</v>
      </c>
      <c r="B270">
        <v>1</v>
      </c>
      <c r="C270">
        <v>4</v>
      </c>
      <c r="D270">
        <v>152</v>
      </c>
      <c r="E270">
        <v>223</v>
      </c>
      <c r="F270">
        <v>0</v>
      </c>
      <c r="G270">
        <v>0</v>
      </c>
      <c r="H270">
        <v>181</v>
      </c>
      <c r="I270">
        <v>0</v>
      </c>
      <c r="J270">
        <v>0</v>
      </c>
      <c r="K270">
        <v>1</v>
      </c>
      <c r="L270">
        <v>0</v>
      </c>
      <c r="M270">
        <v>7</v>
      </c>
      <c r="N270">
        <v>1</v>
      </c>
    </row>
    <row r="271" spans="1:14" x14ac:dyDescent="0.25">
      <c r="A271">
        <v>42</v>
      </c>
      <c r="B271">
        <v>1</v>
      </c>
      <c r="C271">
        <v>3</v>
      </c>
      <c r="D271">
        <v>130</v>
      </c>
      <c r="E271">
        <v>180</v>
      </c>
      <c r="F271">
        <v>0</v>
      </c>
      <c r="G271">
        <v>0</v>
      </c>
      <c r="H271">
        <v>150</v>
      </c>
      <c r="I271">
        <v>0</v>
      </c>
      <c r="J271">
        <v>0</v>
      </c>
      <c r="K271">
        <v>1</v>
      </c>
      <c r="L271">
        <v>0</v>
      </c>
      <c r="M271">
        <v>3</v>
      </c>
      <c r="N271">
        <v>0</v>
      </c>
    </row>
    <row r="272" spans="1:14" x14ac:dyDescent="0.25">
      <c r="A272">
        <v>61</v>
      </c>
      <c r="B272">
        <v>1</v>
      </c>
      <c r="C272">
        <v>4</v>
      </c>
      <c r="D272">
        <v>140</v>
      </c>
      <c r="E272">
        <v>207</v>
      </c>
      <c r="F272">
        <v>0</v>
      </c>
      <c r="G272">
        <v>2</v>
      </c>
      <c r="H272">
        <v>138</v>
      </c>
      <c r="I272">
        <v>1</v>
      </c>
      <c r="J272">
        <v>1.9</v>
      </c>
      <c r="K272">
        <v>1</v>
      </c>
      <c r="L272">
        <v>1</v>
      </c>
      <c r="M272">
        <v>7</v>
      </c>
      <c r="N272">
        <v>1</v>
      </c>
    </row>
    <row r="273" spans="1:14" x14ac:dyDescent="0.25">
      <c r="A273">
        <v>66</v>
      </c>
      <c r="B273">
        <v>1</v>
      </c>
      <c r="C273">
        <v>4</v>
      </c>
      <c r="D273">
        <v>160</v>
      </c>
      <c r="E273">
        <v>228</v>
      </c>
      <c r="F273">
        <v>0</v>
      </c>
      <c r="G273">
        <v>2</v>
      </c>
      <c r="H273">
        <v>138</v>
      </c>
      <c r="I273">
        <v>0</v>
      </c>
      <c r="J273">
        <v>2.2999999999999998</v>
      </c>
      <c r="K273">
        <v>1</v>
      </c>
      <c r="L273">
        <v>0</v>
      </c>
      <c r="M273">
        <v>6</v>
      </c>
      <c r="N273">
        <v>0</v>
      </c>
    </row>
    <row r="274" spans="1:14" x14ac:dyDescent="0.25">
      <c r="A274">
        <v>46</v>
      </c>
      <c r="B274">
        <v>1</v>
      </c>
      <c r="C274">
        <v>4</v>
      </c>
      <c r="D274">
        <v>140</v>
      </c>
      <c r="E274">
        <v>311</v>
      </c>
      <c r="F274">
        <v>0</v>
      </c>
      <c r="G274">
        <v>0</v>
      </c>
      <c r="H274">
        <v>120</v>
      </c>
      <c r="I274">
        <v>1</v>
      </c>
      <c r="J274">
        <v>1.8</v>
      </c>
      <c r="K274">
        <v>2</v>
      </c>
      <c r="L274">
        <v>2</v>
      </c>
      <c r="M274">
        <v>7</v>
      </c>
      <c r="N274">
        <v>2</v>
      </c>
    </row>
    <row r="275" spans="1:14" x14ac:dyDescent="0.25">
      <c r="A275">
        <v>71</v>
      </c>
      <c r="B275">
        <v>0</v>
      </c>
      <c r="C275">
        <v>4</v>
      </c>
      <c r="D275">
        <v>112</v>
      </c>
      <c r="E275">
        <v>149</v>
      </c>
      <c r="F275">
        <v>0</v>
      </c>
      <c r="G275">
        <v>0</v>
      </c>
      <c r="H275">
        <v>125</v>
      </c>
      <c r="I275">
        <v>0</v>
      </c>
      <c r="J275">
        <v>1.6</v>
      </c>
      <c r="K275">
        <v>2</v>
      </c>
      <c r="L275">
        <v>0</v>
      </c>
      <c r="M275">
        <v>3</v>
      </c>
      <c r="N275">
        <v>0</v>
      </c>
    </row>
    <row r="276" spans="1:14" x14ac:dyDescent="0.25">
      <c r="A276">
        <v>59</v>
      </c>
      <c r="B276">
        <v>1</v>
      </c>
      <c r="C276">
        <v>1</v>
      </c>
      <c r="D276">
        <v>134</v>
      </c>
      <c r="E276">
        <v>204</v>
      </c>
      <c r="F276">
        <v>0</v>
      </c>
      <c r="G276">
        <v>0</v>
      </c>
      <c r="H276">
        <v>162</v>
      </c>
      <c r="I276">
        <v>0</v>
      </c>
      <c r="J276">
        <v>0.8</v>
      </c>
      <c r="K276">
        <v>1</v>
      </c>
      <c r="L276">
        <v>2</v>
      </c>
      <c r="M276">
        <v>3</v>
      </c>
      <c r="N276">
        <v>1</v>
      </c>
    </row>
    <row r="277" spans="1:14" x14ac:dyDescent="0.25">
      <c r="A277">
        <v>64</v>
      </c>
      <c r="B277">
        <v>1</v>
      </c>
      <c r="C277">
        <v>1</v>
      </c>
      <c r="D277">
        <v>170</v>
      </c>
      <c r="E277">
        <v>227</v>
      </c>
      <c r="F277">
        <v>0</v>
      </c>
      <c r="G277">
        <v>2</v>
      </c>
      <c r="H277">
        <v>155</v>
      </c>
      <c r="I277">
        <v>0</v>
      </c>
      <c r="J277">
        <v>0.6</v>
      </c>
      <c r="K277">
        <v>2</v>
      </c>
      <c r="L277">
        <v>0</v>
      </c>
      <c r="M277">
        <v>7</v>
      </c>
      <c r="N277">
        <v>0</v>
      </c>
    </row>
    <row r="278" spans="1:14" x14ac:dyDescent="0.25">
      <c r="A278">
        <v>66</v>
      </c>
      <c r="B278">
        <v>0</v>
      </c>
      <c r="C278">
        <v>3</v>
      </c>
      <c r="D278">
        <v>146</v>
      </c>
      <c r="E278">
        <v>278</v>
      </c>
      <c r="F278">
        <v>0</v>
      </c>
      <c r="G278">
        <v>2</v>
      </c>
      <c r="H278">
        <v>152</v>
      </c>
      <c r="I278">
        <v>0</v>
      </c>
      <c r="J278">
        <v>0</v>
      </c>
      <c r="K278">
        <v>2</v>
      </c>
      <c r="L278">
        <v>1</v>
      </c>
      <c r="M278">
        <v>3</v>
      </c>
      <c r="N278">
        <v>0</v>
      </c>
    </row>
    <row r="279" spans="1:14" x14ac:dyDescent="0.25">
      <c r="A279">
        <v>39</v>
      </c>
      <c r="B279">
        <v>0</v>
      </c>
      <c r="C279">
        <v>3</v>
      </c>
      <c r="D279">
        <v>138</v>
      </c>
      <c r="E279">
        <v>220</v>
      </c>
      <c r="F279">
        <v>0</v>
      </c>
      <c r="G279">
        <v>0</v>
      </c>
      <c r="H279">
        <v>152</v>
      </c>
      <c r="I279">
        <v>0</v>
      </c>
      <c r="J279">
        <v>0</v>
      </c>
      <c r="K279">
        <v>2</v>
      </c>
      <c r="L279">
        <v>0</v>
      </c>
      <c r="M279">
        <v>3</v>
      </c>
      <c r="N279">
        <v>0</v>
      </c>
    </row>
    <row r="280" spans="1:14" x14ac:dyDescent="0.25">
      <c r="A280">
        <v>57</v>
      </c>
      <c r="B280">
        <v>1</v>
      </c>
      <c r="C280">
        <v>2</v>
      </c>
      <c r="D280">
        <v>154</v>
      </c>
      <c r="E280">
        <v>232</v>
      </c>
      <c r="F280">
        <v>0</v>
      </c>
      <c r="G280">
        <v>2</v>
      </c>
      <c r="H280">
        <v>164</v>
      </c>
      <c r="I280">
        <v>0</v>
      </c>
      <c r="J280">
        <v>0</v>
      </c>
      <c r="K280">
        <v>1</v>
      </c>
      <c r="L280">
        <v>1</v>
      </c>
      <c r="M280">
        <v>3</v>
      </c>
      <c r="N280">
        <v>1</v>
      </c>
    </row>
    <row r="281" spans="1:14" x14ac:dyDescent="0.25">
      <c r="A281">
        <v>58</v>
      </c>
      <c r="B281">
        <v>0</v>
      </c>
      <c r="C281">
        <v>4</v>
      </c>
      <c r="D281">
        <v>130</v>
      </c>
      <c r="E281">
        <v>197</v>
      </c>
      <c r="F281">
        <v>0</v>
      </c>
      <c r="G281">
        <v>0</v>
      </c>
      <c r="H281">
        <v>131</v>
      </c>
      <c r="I281">
        <v>0</v>
      </c>
      <c r="J281">
        <v>0.6</v>
      </c>
      <c r="K281">
        <v>2</v>
      </c>
      <c r="L281">
        <v>0</v>
      </c>
      <c r="M281">
        <v>3</v>
      </c>
      <c r="N281">
        <v>0</v>
      </c>
    </row>
    <row r="282" spans="1:14" x14ac:dyDescent="0.25">
      <c r="A282">
        <v>57</v>
      </c>
      <c r="B282">
        <v>1</v>
      </c>
      <c r="C282">
        <v>4</v>
      </c>
      <c r="D282">
        <v>110</v>
      </c>
      <c r="E282">
        <v>335</v>
      </c>
      <c r="F282">
        <v>0</v>
      </c>
      <c r="G282">
        <v>0</v>
      </c>
      <c r="H282">
        <v>143</v>
      </c>
      <c r="I282">
        <v>1</v>
      </c>
      <c r="J282">
        <v>3</v>
      </c>
      <c r="K282">
        <v>2</v>
      </c>
      <c r="L282">
        <v>1</v>
      </c>
      <c r="M282">
        <v>7</v>
      </c>
      <c r="N282">
        <v>2</v>
      </c>
    </row>
    <row r="283" spans="1:14" x14ac:dyDescent="0.25">
      <c r="A283">
        <v>47</v>
      </c>
      <c r="B283">
        <v>1</v>
      </c>
      <c r="C283">
        <v>3</v>
      </c>
      <c r="D283">
        <v>130</v>
      </c>
      <c r="E283">
        <v>253</v>
      </c>
      <c r="F283">
        <v>0</v>
      </c>
      <c r="G283">
        <v>0</v>
      </c>
      <c r="H283">
        <v>179</v>
      </c>
      <c r="I283">
        <v>0</v>
      </c>
      <c r="J283">
        <v>0</v>
      </c>
      <c r="K283">
        <v>1</v>
      </c>
      <c r="L283">
        <v>0</v>
      </c>
      <c r="M283">
        <v>3</v>
      </c>
      <c r="N283">
        <v>0</v>
      </c>
    </row>
    <row r="284" spans="1:14" x14ac:dyDescent="0.25">
      <c r="A284">
        <v>55</v>
      </c>
      <c r="B284">
        <v>0</v>
      </c>
      <c r="C284">
        <v>4</v>
      </c>
      <c r="D284">
        <v>128</v>
      </c>
      <c r="E284">
        <v>205</v>
      </c>
      <c r="F284">
        <v>0</v>
      </c>
      <c r="G284">
        <v>1</v>
      </c>
      <c r="H284">
        <v>130</v>
      </c>
      <c r="I284">
        <v>1</v>
      </c>
      <c r="J284">
        <v>2</v>
      </c>
      <c r="K284">
        <v>2</v>
      </c>
      <c r="L284">
        <v>1</v>
      </c>
      <c r="M284">
        <v>7</v>
      </c>
      <c r="N284">
        <v>3</v>
      </c>
    </row>
    <row r="285" spans="1:14" x14ac:dyDescent="0.25">
      <c r="A285">
        <v>35</v>
      </c>
      <c r="B285">
        <v>1</v>
      </c>
      <c r="C285">
        <v>2</v>
      </c>
      <c r="D285">
        <v>122</v>
      </c>
      <c r="E285">
        <v>192</v>
      </c>
      <c r="F285">
        <v>0</v>
      </c>
      <c r="G285">
        <v>0</v>
      </c>
      <c r="H285">
        <v>174</v>
      </c>
      <c r="I285">
        <v>0</v>
      </c>
      <c r="J285">
        <v>0</v>
      </c>
      <c r="K285">
        <v>1</v>
      </c>
      <c r="L285">
        <v>0</v>
      </c>
      <c r="M285">
        <v>3</v>
      </c>
      <c r="N285">
        <v>0</v>
      </c>
    </row>
    <row r="286" spans="1:14" x14ac:dyDescent="0.25">
      <c r="A286">
        <v>61</v>
      </c>
      <c r="B286">
        <v>1</v>
      </c>
      <c r="C286">
        <v>4</v>
      </c>
      <c r="D286">
        <v>148</v>
      </c>
      <c r="E286">
        <v>203</v>
      </c>
      <c r="F286">
        <v>0</v>
      </c>
      <c r="G286">
        <v>0</v>
      </c>
      <c r="H286">
        <v>161</v>
      </c>
      <c r="I286">
        <v>0</v>
      </c>
      <c r="J286">
        <v>0</v>
      </c>
      <c r="K286">
        <v>1</v>
      </c>
      <c r="L286">
        <v>1</v>
      </c>
      <c r="M286">
        <v>7</v>
      </c>
      <c r="N286">
        <v>2</v>
      </c>
    </row>
    <row r="287" spans="1:14" x14ac:dyDescent="0.25">
      <c r="A287">
        <v>58</v>
      </c>
      <c r="B287">
        <v>1</v>
      </c>
      <c r="C287">
        <v>4</v>
      </c>
      <c r="D287">
        <v>114</v>
      </c>
      <c r="E287">
        <v>318</v>
      </c>
      <c r="F287">
        <v>0</v>
      </c>
      <c r="G287">
        <v>1</v>
      </c>
      <c r="H287">
        <v>140</v>
      </c>
      <c r="I287">
        <v>0</v>
      </c>
      <c r="J287">
        <v>4.4000000000000004</v>
      </c>
      <c r="K287">
        <v>3</v>
      </c>
      <c r="L287">
        <v>3</v>
      </c>
      <c r="M287">
        <v>6</v>
      </c>
      <c r="N287">
        <v>4</v>
      </c>
    </row>
    <row r="288" spans="1:14" x14ac:dyDescent="0.25">
      <c r="A288">
        <v>58</v>
      </c>
      <c r="B288">
        <v>0</v>
      </c>
      <c r="C288">
        <v>4</v>
      </c>
      <c r="D288">
        <v>170</v>
      </c>
      <c r="E288">
        <v>225</v>
      </c>
      <c r="F288">
        <v>1</v>
      </c>
      <c r="G288">
        <v>2</v>
      </c>
      <c r="H288">
        <v>146</v>
      </c>
      <c r="I288">
        <v>1</v>
      </c>
      <c r="J288">
        <v>2.8</v>
      </c>
      <c r="K288">
        <v>2</v>
      </c>
      <c r="L288">
        <v>2</v>
      </c>
      <c r="M288">
        <v>6</v>
      </c>
      <c r="N288">
        <v>2</v>
      </c>
    </row>
    <row r="289" spans="1:14" x14ac:dyDescent="0.25">
      <c r="A289">
        <v>58</v>
      </c>
      <c r="B289">
        <v>1</v>
      </c>
      <c r="C289">
        <v>2</v>
      </c>
      <c r="D289">
        <v>125</v>
      </c>
      <c r="E289">
        <v>220</v>
      </c>
      <c r="F289">
        <v>0</v>
      </c>
      <c r="G289">
        <v>0</v>
      </c>
      <c r="H289">
        <v>144</v>
      </c>
      <c r="I289">
        <v>0</v>
      </c>
      <c r="J289">
        <v>0.4</v>
      </c>
      <c r="K289">
        <v>2</v>
      </c>
      <c r="L289" t="s">
        <v>0</v>
      </c>
      <c r="M289">
        <v>7</v>
      </c>
      <c r="N289">
        <v>0</v>
      </c>
    </row>
    <row r="290" spans="1:14" x14ac:dyDescent="0.25">
      <c r="A290">
        <v>56</v>
      </c>
      <c r="B290">
        <v>1</v>
      </c>
      <c r="C290">
        <v>2</v>
      </c>
      <c r="D290">
        <v>130</v>
      </c>
      <c r="E290">
        <v>221</v>
      </c>
      <c r="F290">
        <v>0</v>
      </c>
      <c r="G290">
        <v>2</v>
      </c>
      <c r="H290">
        <v>163</v>
      </c>
      <c r="I290">
        <v>0</v>
      </c>
      <c r="J290">
        <v>0</v>
      </c>
      <c r="K290">
        <v>1</v>
      </c>
      <c r="L290">
        <v>0</v>
      </c>
      <c r="M290">
        <v>7</v>
      </c>
      <c r="N290">
        <v>0</v>
      </c>
    </row>
    <row r="291" spans="1:14" x14ac:dyDescent="0.25">
      <c r="A291">
        <v>56</v>
      </c>
      <c r="B291">
        <v>1</v>
      </c>
      <c r="C291">
        <v>2</v>
      </c>
      <c r="D291">
        <v>120</v>
      </c>
      <c r="E291">
        <v>240</v>
      </c>
      <c r="F291">
        <v>0</v>
      </c>
      <c r="G291">
        <v>0</v>
      </c>
      <c r="H291">
        <v>169</v>
      </c>
      <c r="I291">
        <v>0</v>
      </c>
      <c r="J291">
        <v>0</v>
      </c>
      <c r="K291">
        <v>3</v>
      </c>
      <c r="L291">
        <v>0</v>
      </c>
      <c r="M291">
        <v>3</v>
      </c>
      <c r="N291">
        <v>0</v>
      </c>
    </row>
    <row r="292" spans="1:14" x14ac:dyDescent="0.25">
      <c r="A292">
        <v>67</v>
      </c>
      <c r="B292">
        <v>1</v>
      </c>
      <c r="C292">
        <v>3</v>
      </c>
      <c r="D292">
        <v>152</v>
      </c>
      <c r="E292">
        <v>212</v>
      </c>
      <c r="F292">
        <v>0</v>
      </c>
      <c r="G292">
        <v>2</v>
      </c>
      <c r="H292">
        <v>150</v>
      </c>
      <c r="I292">
        <v>0</v>
      </c>
      <c r="J292">
        <v>0.8</v>
      </c>
      <c r="K292">
        <v>2</v>
      </c>
      <c r="L292">
        <v>0</v>
      </c>
      <c r="M292">
        <v>7</v>
      </c>
      <c r="N292">
        <v>1</v>
      </c>
    </row>
    <row r="293" spans="1:14" x14ac:dyDescent="0.25">
      <c r="A293">
        <v>55</v>
      </c>
      <c r="B293">
        <v>0</v>
      </c>
      <c r="C293">
        <v>2</v>
      </c>
      <c r="D293">
        <v>132</v>
      </c>
      <c r="E293">
        <v>342</v>
      </c>
      <c r="F293">
        <v>0</v>
      </c>
      <c r="G293">
        <v>0</v>
      </c>
      <c r="H293">
        <v>166</v>
      </c>
      <c r="I293">
        <v>0</v>
      </c>
      <c r="J293">
        <v>1.2</v>
      </c>
      <c r="K293">
        <v>1</v>
      </c>
      <c r="L293">
        <v>0</v>
      </c>
      <c r="M293">
        <v>3</v>
      </c>
      <c r="N293">
        <v>0</v>
      </c>
    </row>
    <row r="294" spans="1:14" x14ac:dyDescent="0.25">
      <c r="A294">
        <v>44</v>
      </c>
      <c r="B294">
        <v>1</v>
      </c>
      <c r="C294">
        <v>4</v>
      </c>
      <c r="D294">
        <v>120</v>
      </c>
      <c r="E294">
        <v>169</v>
      </c>
      <c r="F294">
        <v>0</v>
      </c>
      <c r="G294">
        <v>0</v>
      </c>
      <c r="H294">
        <v>144</v>
      </c>
      <c r="I294">
        <v>1</v>
      </c>
      <c r="J294">
        <v>2.8</v>
      </c>
      <c r="K294">
        <v>3</v>
      </c>
      <c r="L294">
        <v>0</v>
      </c>
      <c r="M294">
        <v>6</v>
      </c>
      <c r="N294">
        <v>2</v>
      </c>
    </row>
    <row r="295" spans="1:14" x14ac:dyDescent="0.25">
      <c r="A295">
        <v>63</v>
      </c>
      <c r="B295">
        <v>1</v>
      </c>
      <c r="C295">
        <v>4</v>
      </c>
      <c r="D295">
        <v>140</v>
      </c>
      <c r="E295">
        <v>187</v>
      </c>
      <c r="F295">
        <v>0</v>
      </c>
      <c r="G295">
        <v>2</v>
      </c>
      <c r="H295">
        <v>144</v>
      </c>
      <c r="I295">
        <v>1</v>
      </c>
      <c r="J295">
        <v>4</v>
      </c>
      <c r="K295">
        <v>1</v>
      </c>
      <c r="L295">
        <v>2</v>
      </c>
      <c r="M295">
        <v>7</v>
      </c>
      <c r="N295">
        <v>2</v>
      </c>
    </row>
    <row r="296" spans="1:14" x14ac:dyDescent="0.25">
      <c r="A296">
        <v>63</v>
      </c>
      <c r="B296">
        <v>0</v>
      </c>
      <c r="C296">
        <v>4</v>
      </c>
      <c r="D296">
        <v>124</v>
      </c>
      <c r="E296">
        <v>197</v>
      </c>
      <c r="F296">
        <v>0</v>
      </c>
      <c r="G296">
        <v>0</v>
      </c>
      <c r="H296">
        <v>136</v>
      </c>
      <c r="I296">
        <v>1</v>
      </c>
      <c r="J296">
        <v>0</v>
      </c>
      <c r="K296">
        <v>2</v>
      </c>
      <c r="L296">
        <v>0</v>
      </c>
      <c r="M296">
        <v>3</v>
      </c>
      <c r="N296">
        <v>1</v>
      </c>
    </row>
    <row r="297" spans="1:14" x14ac:dyDescent="0.25">
      <c r="A297">
        <v>41</v>
      </c>
      <c r="B297">
        <v>1</v>
      </c>
      <c r="C297">
        <v>2</v>
      </c>
      <c r="D297">
        <v>120</v>
      </c>
      <c r="E297">
        <v>157</v>
      </c>
      <c r="F297">
        <v>0</v>
      </c>
      <c r="G297">
        <v>0</v>
      </c>
      <c r="H297">
        <v>182</v>
      </c>
      <c r="I297">
        <v>0</v>
      </c>
      <c r="J297">
        <v>0</v>
      </c>
      <c r="K297">
        <v>1</v>
      </c>
      <c r="L297">
        <v>0</v>
      </c>
      <c r="M297">
        <v>3</v>
      </c>
      <c r="N297">
        <v>0</v>
      </c>
    </row>
    <row r="298" spans="1:14" x14ac:dyDescent="0.25">
      <c r="A298">
        <v>59</v>
      </c>
      <c r="B298">
        <v>1</v>
      </c>
      <c r="C298">
        <v>4</v>
      </c>
      <c r="D298">
        <v>164</v>
      </c>
      <c r="E298">
        <v>176</v>
      </c>
      <c r="F298">
        <v>1</v>
      </c>
      <c r="G298">
        <v>2</v>
      </c>
      <c r="H298">
        <v>90</v>
      </c>
      <c r="I298">
        <v>0</v>
      </c>
      <c r="J298">
        <v>1</v>
      </c>
      <c r="K298">
        <v>2</v>
      </c>
      <c r="L298">
        <v>2</v>
      </c>
      <c r="M298">
        <v>6</v>
      </c>
      <c r="N298">
        <v>3</v>
      </c>
    </row>
    <row r="299" spans="1:14" x14ac:dyDescent="0.25">
      <c r="A299">
        <v>57</v>
      </c>
      <c r="B299">
        <v>0</v>
      </c>
      <c r="C299">
        <v>4</v>
      </c>
      <c r="D299">
        <v>140</v>
      </c>
      <c r="E299">
        <v>241</v>
      </c>
      <c r="F299">
        <v>0</v>
      </c>
      <c r="G299">
        <v>0</v>
      </c>
      <c r="H299">
        <v>123</v>
      </c>
      <c r="I299">
        <v>1</v>
      </c>
      <c r="J299">
        <v>0.2</v>
      </c>
      <c r="K299">
        <v>2</v>
      </c>
      <c r="L299">
        <v>0</v>
      </c>
      <c r="M299">
        <v>7</v>
      </c>
      <c r="N299">
        <v>1</v>
      </c>
    </row>
    <row r="300" spans="1:14" x14ac:dyDescent="0.25">
      <c r="A300">
        <v>45</v>
      </c>
      <c r="B300">
        <v>1</v>
      </c>
      <c r="C300">
        <v>1</v>
      </c>
      <c r="D300">
        <v>110</v>
      </c>
      <c r="E300">
        <v>264</v>
      </c>
      <c r="F300">
        <v>0</v>
      </c>
      <c r="G300">
        <v>0</v>
      </c>
      <c r="H300">
        <v>132</v>
      </c>
      <c r="I300">
        <v>0</v>
      </c>
      <c r="J300">
        <v>1.2</v>
      </c>
      <c r="K300">
        <v>2</v>
      </c>
      <c r="L300">
        <v>0</v>
      </c>
      <c r="M300">
        <v>7</v>
      </c>
      <c r="N300">
        <v>1</v>
      </c>
    </row>
    <row r="301" spans="1:14" x14ac:dyDescent="0.25">
      <c r="A301">
        <v>68</v>
      </c>
      <c r="B301">
        <v>1</v>
      </c>
      <c r="C301">
        <v>4</v>
      </c>
      <c r="D301">
        <v>144</v>
      </c>
      <c r="E301">
        <v>193</v>
      </c>
      <c r="F301">
        <v>1</v>
      </c>
      <c r="G301">
        <v>0</v>
      </c>
      <c r="H301">
        <v>141</v>
      </c>
      <c r="I301">
        <v>0</v>
      </c>
      <c r="J301">
        <v>3.4</v>
      </c>
      <c r="K301">
        <v>2</v>
      </c>
      <c r="L301">
        <v>2</v>
      </c>
      <c r="M301">
        <v>7</v>
      </c>
      <c r="N301">
        <v>2</v>
      </c>
    </row>
    <row r="302" spans="1:14" x14ac:dyDescent="0.25">
      <c r="A302">
        <v>57</v>
      </c>
      <c r="B302">
        <v>1</v>
      </c>
      <c r="C302">
        <v>4</v>
      </c>
      <c r="D302">
        <v>130</v>
      </c>
      <c r="E302">
        <v>131</v>
      </c>
      <c r="F302">
        <v>0</v>
      </c>
      <c r="G302">
        <v>0</v>
      </c>
      <c r="H302">
        <v>115</v>
      </c>
      <c r="I302">
        <v>1</v>
      </c>
      <c r="J302">
        <v>1.2</v>
      </c>
      <c r="K302">
        <v>2</v>
      </c>
      <c r="L302">
        <v>1</v>
      </c>
      <c r="M302">
        <v>7</v>
      </c>
      <c r="N302">
        <v>3</v>
      </c>
    </row>
    <row r="303" spans="1:14" x14ac:dyDescent="0.25">
      <c r="A303">
        <v>57</v>
      </c>
      <c r="B303">
        <v>0</v>
      </c>
      <c r="C303">
        <v>2</v>
      </c>
      <c r="D303">
        <v>130</v>
      </c>
      <c r="E303">
        <v>236</v>
      </c>
      <c r="F303">
        <v>0</v>
      </c>
      <c r="G303">
        <v>2</v>
      </c>
      <c r="H303">
        <v>174</v>
      </c>
      <c r="I303">
        <v>0</v>
      </c>
      <c r="J303">
        <v>0</v>
      </c>
      <c r="K303">
        <v>2</v>
      </c>
      <c r="L303">
        <v>1</v>
      </c>
      <c r="M303">
        <v>3</v>
      </c>
      <c r="N303">
        <v>1</v>
      </c>
    </row>
    <row r="304" spans="1:14" x14ac:dyDescent="0.25">
      <c r="A304">
        <v>38</v>
      </c>
      <c r="B304">
        <v>1</v>
      </c>
      <c r="C304">
        <v>3</v>
      </c>
      <c r="D304">
        <v>138</v>
      </c>
      <c r="E304">
        <v>175</v>
      </c>
      <c r="F304">
        <v>0</v>
      </c>
      <c r="G304">
        <v>0</v>
      </c>
      <c r="H304">
        <v>173</v>
      </c>
      <c r="I304">
        <v>0</v>
      </c>
      <c r="J304">
        <v>0</v>
      </c>
      <c r="K304">
        <v>1</v>
      </c>
      <c r="L304" t="s">
        <v>0</v>
      </c>
      <c r="M304">
        <v>3</v>
      </c>
      <c r="N30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"/>
  <sheetViews>
    <sheetView topLeftCell="A10" workbookViewId="0">
      <selection activeCell="D11" sqref="D11"/>
    </sheetView>
  </sheetViews>
  <sheetFormatPr defaultRowHeight="15" x14ac:dyDescent="0.25"/>
  <cols>
    <col min="1" max="1" width="62.28515625" customWidth="1"/>
  </cols>
  <sheetData>
    <row r="1" spans="1:2" ht="18" x14ac:dyDescent="0.25">
      <c r="A1" s="2" t="s">
        <v>1</v>
      </c>
      <c r="B1" t="s">
        <v>137</v>
      </c>
    </row>
    <row r="3" spans="1:2" x14ac:dyDescent="0.25">
      <c r="A3" s="3" t="s">
        <v>2</v>
      </c>
    </row>
    <row r="4" spans="1:2" x14ac:dyDescent="0.25">
      <c r="A4" s="3" t="s">
        <v>3</v>
      </c>
    </row>
    <row r="5" spans="1:2" x14ac:dyDescent="0.25">
      <c r="A5" s="3" t="s">
        <v>4</v>
      </c>
    </row>
    <row r="6" spans="1:2" x14ac:dyDescent="0.25">
      <c r="A6" s="3" t="s">
        <v>5</v>
      </c>
    </row>
    <row r="7" spans="1:2" x14ac:dyDescent="0.25">
      <c r="A7" s="3" t="s">
        <v>6</v>
      </c>
    </row>
    <row r="8" spans="1:2" x14ac:dyDescent="0.25">
      <c r="A8" s="3" t="s">
        <v>7</v>
      </c>
    </row>
    <row r="9" spans="1:2" x14ac:dyDescent="0.25">
      <c r="A9" s="3" t="s">
        <v>8</v>
      </c>
    </row>
    <row r="10" spans="1:2" x14ac:dyDescent="0.25">
      <c r="A10" s="3" t="s">
        <v>9</v>
      </c>
    </row>
    <row r="11" spans="1:2" x14ac:dyDescent="0.25">
      <c r="A11" s="3" t="s">
        <v>10</v>
      </c>
    </row>
    <row r="12" spans="1:2" x14ac:dyDescent="0.25">
      <c r="A12" s="3" t="s">
        <v>11</v>
      </c>
    </row>
    <row r="13" spans="1:2" x14ac:dyDescent="0.25">
      <c r="A13" s="3" t="s">
        <v>12</v>
      </c>
    </row>
    <row r="14" spans="1:2" x14ac:dyDescent="0.25">
      <c r="A14" s="3" t="s">
        <v>13</v>
      </c>
    </row>
    <row r="15" spans="1:2" x14ac:dyDescent="0.25">
      <c r="A15" s="3" t="s">
        <v>14</v>
      </c>
    </row>
    <row r="16" spans="1:2" x14ac:dyDescent="0.25">
      <c r="A16" s="3" t="s">
        <v>15</v>
      </c>
    </row>
    <row r="17" spans="1:1" x14ac:dyDescent="0.25">
      <c r="A17" s="3" t="s">
        <v>16</v>
      </c>
    </row>
    <row r="18" spans="1:1" x14ac:dyDescent="0.25">
      <c r="A18" s="1"/>
    </row>
    <row r="19" spans="1:1" x14ac:dyDescent="0.25">
      <c r="A19" s="3" t="s">
        <v>17</v>
      </c>
    </row>
    <row r="20" spans="1:1" x14ac:dyDescent="0.25">
      <c r="A20" s="3" t="s">
        <v>18</v>
      </c>
    </row>
    <row r="21" spans="1:1" x14ac:dyDescent="0.25">
      <c r="A21" s="3" t="s">
        <v>19</v>
      </c>
    </row>
    <row r="22" spans="1:1" x14ac:dyDescent="0.25">
      <c r="A22" s="3" t="s">
        <v>20</v>
      </c>
    </row>
    <row r="23" spans="1:1" x14ac:dyDescent="0.25">
      <c r="A23" s="3" t="s">
        <v>21</v>
      </c>
    </row>
    <row r="24" spans="1:1" x14ac:dyDescent="0.25">
      <c r="A24" s="3" t="s">
        <v>22</v>
      </c>
    </row>
    <row r="25" spans="1:1" x14ac:dyDescent="0.25">
      <c r="A25" s="3" t="s">
        <v>23</v>
      </c>
    </row>
    <row r="26" spans="1:1" x14ac:dyDescent="0.25">
      <c r="A26" s="3" t="s">
        <v>24</v>
      </c>
    </row>
    <row r="27" spans="1:1" x14ac:dyDescent="0.25">
      <c r="A27" s="3" t="s">
        <v>25</v>
      </c>
    </row>
    <row r="28" spans="1:1" s="5" customFormat="1" x14ac:dyDescent="0.25">
      <c r="A28" s="4" t="s">
        <v>26</v>
      </c>
    </row>
    <row r="29" spans="1:1" s="5" customFormat="1" x14ac:dyDescent="0.25">
      <c r="A29" s="4" t="s">
        <v>27</v>
      </c>
    </row>
    <row r="30" spans="1:1" s="5" customFormat="1" x14ac:dyDescent="0.25">
      <c r="A30" s="4" t="s">
        <v>28</v>
      </c>
    </row>
    <row r="31" spans="1:1" s="5" customFormat="1" x14ac:dyDescent="0.25">
      <c r="A31" s="4" t="s">
        <v>29</v>
      </c>
    </row>
    <row r="32" spans="1:1" s="5" customFormat="1" x14ac:dyDescent="0.25">
      <c r="A32" s="4" t="s">
        <v>30</v>
      </c>
    </row>
    <row r="33" spans="1:1" ht="25.5" x14ac:dyDescent="0.25">
      <c r="A33" s="3" t="s">
        <v>31</v>
      </c>
    </row>
    <row r="34" spans="1:1" x14ac:dyDescent="0.25">
      <c r="A34" s="3" t="s">
        <v>32</v>
      </c>
    </row>
    <row r="35" spans="1:1" x14ac:dyDescent="0.25">
      <c r="A35" s="3" t="s">
        <v>33</v>
      </c>
    </row>
    <row r="36" spans="1:1" x14ac:dyDescent="0.25">
      <c r="A36" s="3" t="s">
        <v>34</v>
      </c>
    </row>
    <row r="37" spans="1:1" x14ac:dyDescent="0.25">
      <c r="A37" s="3" t="s">
        <v>35</v>
      </c>
    </row>
    <row r="38" spans="1:1" x14ac:dyDescent="0.25">
      <c r="A38" s="3" t="s">
        <v>36</v>
      </c>
    </row>
    <row r="39" spans="1:1" x14ac:dyDescent="0.25">
      <c r="A39" s="3" t="s">
        <v>37</v>
      </c>
    </row>
    <row r="40" spans="1:1" x14ac:dyDescent="0.25">
      <c r="A40" s="3" t="s">
        <v>38</v>
      </c>
    </row>
    <row r="41" spans="1:1" x14ac:dyDescent="0.25">
      <c r="A41" s="3" t="s">
        <v>39</v>
      </c>
    </row>
    <row r="42" spans="1:1" s="5" customFormat="1" x14ac:dyDescent="0.25">
      <c r="A42" s="4" t="s">
        <v>40</v>
      </c>
    </row>
    <row r="43" spans="1:1" s="5" customFormat="1" x14ac:dyDescent="0.25">
      <c r="A43" s="4" t="s">
        <v>41</v>
      </c>
    </row>
    <row r="44" spans="1:1" s="5" customFormat="1" ht="25.5" x14ac:dyDescent="0.25">
      <c r="A44" s="4" t="s">
        <v>42</v>
      </c>
    </row>
    <row r="45" spans="1:1" s="5" customFormat="1" ht="25.5" x14ac:dyDescent="0.25">
      <c r="A45" s="4" t="s">
        <v>43</v>
      </c>
    </row>
    <row r="46" spans="1:1" x14ac:dyDescent="0.25">
      <c r="A46" s="3" t="s">
        <v>44</v>
      </c>
    </row>
    <row r="47" spans="1:1" x14ac:dyDescent="0.25">
      <c r="A47" s="3" t="s">
        <v>45</v>
      </c>
    </row>
    <row r="48" spans="1:1" x14ac:dyDescent="0.25">
      <c r="A48" s="3" t="s">
        <v>46</v>
      </c>
    </row>
    <row r="49" spans="1:1" x14ac:dyDescent="0.25">
      <c r="A49" s="3" t="s">
        <v>47</v>
      </c>
    </row>
    <row r="50" spans="1:1" x14ac:dyDescent="0.25">
      <c r="A50" s="3" t="s">
        <v>48</v>
      </c>
    </row>
    <row r="51" spans="1:1" x14ac:dyDescent="0.25">
      <c r="A51" s="3" t="s">
        <v>49</v>
      </c>
    </row>
    <row r="52" spans="1:1" ht="25.5" x14ac:dyDescent="0.25">
      <c r="A52" s="3" t="s">
        <v>50</v>
      </c>
    </row>
    <row r="53" spans="1:1" x14ac:dyDescent="0.25">
      <c r="A53" s="3" t="s">
        <v>51</v>
      </c>
    </row>
    <row r="54" spans="1:1" x14ac:dyDescent="0.25">
      <c r="A54" s="3" t="s">
        <v>52</v>
      </c>
    </row>
    <row r="55" spans="1:1" x14ac:dyDescent="0.25">
      <c r="A55" s="3" t="s">
        <v>53</v>
      </c>
    </row>
    <row r="56" spans="1:1" x14ac:dyDescent="0.25">
      <c r="A56" s="3" t="s">
        <v>54</v>
      </c>
    </row>
    <row r="57" spans="1:1" x14ac:dyDescent="0.25">
      <c r="A57" s="3" t="s">
        <v>55</v>
      </c>
    </row>
    <row r="58" spans="1:1" x14ac:dyDescent="0.25">
      <c r="A58" s="3" t="s">
        <v>56</v>
      </c>
    </row>
    <row r="59" spans="1:1" x14ac:dyDescent="0.25">
      <c r="A59" s="3" t="s">
        <v>57</v>
      </c>
    </row>
    <row r="60" spans="1:1" x14ac:dyDescent="0.25">
      <c r="A60" s="3" t="s">
        <v>58</v>
      </c>
    </row>
    <row r="61" spans="1:1" ht="25.5" x14ac:dyDescent="0.25">
      <c r="A61" s="3" t="s">
        <v>59</v>
      </c>
    </row>
    <row r="62" spans="1:1" x14ac:dyDescent="0.25">
      <c r="A62" s="3" t="s">
        <v>60</v>
      </c>
    </row>
    <row r="63" spans="1:1" x14ac:dyDescent="0.25">
      <c r="A63" s="3" t="s">
        <v>61</v>
      </c>
    </row>
    <row r="64" spans="1:1" x14ac:dyDescent="0.25">
      <c r="A64" s="3" t="s">
        <v>62</v>
      </c>
    </row>
    <row r="65" spans="1:1" x14ac:dyDescent="0.25">
      <c r="A65" s="3" t="s">
        <v>63</v>
      </c>
    </row>
    <row r="66" spans="1:1" x14ac:dyDescent="0.25">
      <c r="A66" s="3" t="s">
        <v>64</v>
      </c>
    </row>
    <row r="67" spans="1:1" x14ac:dyDescent="0.25">
      <c r="A67" s="3" t="s">
        <v>65</v>
      </c>
    </row>
    <row r="68" spans="1:1" x14ac:dyDescent="0.25">
      <c r="A68" s="3" t="s">
        <v>66</v>
      </c>
    </row>
    <row r="69" spans="1:1" x14ac:dyDescent="0.25">
      <c r="A69" s="3" t="s">
        <v>67</v>
      </c>
    </row>
    <row r="70" spans="1:1" x14ac:dyDescent="0.25">
      <c r="A70" s="3" t="s">
        <v>68</v>
      </c>
    </row>
    <row r="71" spans="1:1" x14ac:dyDescent="0.25">
      <c r="A71" s="3" t="s">
        <v>69</v>
      </c>
    </row>
    <row r="72" spans="1:1" x14ac:dyDescent="0.25">
      <c r="A72" s="3" t="s">
        <v>70</v>
      </c>
    </row>
    <row r="73" spans="1:1" x14ac:dyDescent="0.25">
      <c r="A73" s="3" t="s">
        <v>71</v>
      </c>
    </row>
    <row r="74" spans="1:1" x14ac:dyDescent="0.25">
      <c r="A74" s="3" t="s">
        <v>72</v>
      </c>
    </row>
    <row r="75" spans="1:1" x14ac:dyDescent="0.25">
      <c r="A75" s="3" t="s">
        <v>73</v>
      </c>
    </row>
    <row r="76" spans="1:1" x14ac:dyDescent="0.25">
      <c r="A76" s="3" t="s">
        <v>74</v>
      </c>
    </row>
    <row r="77" spans="1:1" x14ac:dyDescent="0.25">
      <c r="A77" s="3" t="s">
        <v>75</v>
      </c>
    </row>
    <row r="78" spans="1:1" x14ac:dyDescent="0.25">
      <c r="A78" s="3" t="s">
        <v>76</v>
      </c>
    </row>
    <row r="79" spans="1:1" s="5" customFormat="1" x14ac:dyDescent="0.25">
      <c r="A79" s="4" t="s">
        <v>77</v>
      </c>
    </row>
    <row r="80" spans="1:1" s="5" customFormat="1" x14ac:dyDescent="0.25">
      <c r="A80" s="4" t="s">
        <v>78</v>
      </c>
    </row>
    <row r="81" spans="1:1" s="5" customFormat="1" x14ac:dyDescent="0.25">
      <c r="A81" s="4" t="s">
        <v>79</v>
      </c>
    </row>
    <row r="82" spans="1:1" s="5" customFormat="1" x14ac:dyDescent="0.25">
      <c r="A82" s="4" t="s">
        <v>80</v>
      </c>
    </row>
    <row r="83" spans="1:1" x14ac:dyDescent="0.25">
      <c r="A83" s="3" t="s">
        <v>81</v>
      </c>
    </row>
    <row r="84" spans="1:1" x14ac:dyDescent="0.25">
      <c r="A84" s="3" t="s">
        <v>82</v>
      </c>
    </row>
    <row r="85" spans="1:1" x14ac:dyDescent="0.25">
      <c r="A85" s="3" t="s">
        <v>83</v>
      </c>
    </row>
    <row r="86" spans="1:1" x14ac:dyDescent="0.25">
      <c r="A86" s="3" t="s">
        <v>84</v>
      </c>
    </row>
    <row r="87" spans="1:1" x14ac:dyDescent="0.25">
      <c r="A87" s="3" t="s">
        <v>85</v>
      </c>
    </row>
    <row r="88" spans="1:1" x14ac:dyDescent="0.25">
      <c r="A88" s="3" t="s">
        <v>86</v>
      </c>
    </row>
    <row r="89" spans="1:1" x14ac:dyDescent="0.25">
      <c r="A89" s="3" t="s">
        <v>87</v>
      </c>
    </row>
    <row r="90" spans="1:1" x14ac:dyDescent="0.25">
      <c r="A90" s="3" t="s">
        <v>88</v>
      </c>
    </row>
    <row r="91" spans="1:1" x14ac:dyDescent="0.25">
      <c r="A91" s="3" t="s">
        <v>89</v>
      </c>
    </row>
    <row r="92" spans="1:1" x14ac:dyDescent="0.25">
      <c r="A92" s="3" t="s">
        <v>90</v>
      </c>
    </row>
    <row r="93" spans="1:1" x14ac:dyDescent="0.25">
      <c r="A93" s="3" t="s">
        <v>91</v>
      </c>
    </row>
    <row r="94" spans="1:1" x14ac:dyDescent="0.25">
      <c r="A94" s="3" t="s">
        <v>92</v>
      </c>
    </row>
    <row r="95" spans="1:1" x14ac:dyDescent="0.25">
      <c r="A95" s="3" t="s">
        <v>93</v>
      </c>
    </row>
    <row r="96" spans="1:1" x14ac:dyDescent="0.25">
      <c r="A96" s="4" t="s">
        <v>94</v>
      </c>
    </row>
    <row r="97" spans="1:1" x14ac:dyDescent="0.25">
      <c r="A97" s="3" t="s">
        <v>95</v>
      </c>
    </row>
    <row r="98" spans="1:1" x14ac:dyDescent="0.25">
      <c r="A98" s="3" t="s">
        <v>96</v>
      </c>
    </row>
    <row r="99" spans="1:1" x14ac:dyDescent="0.25">
      <c r="A99" s="3" t="s">
        <v>97</v>
      </c>
    </row>
    <row r="100" spans="1:1" x14ac:dyDescent="0.25">
      <c r="A100" s="3" t="s">
        <v>98</v>
      </c>
    </row>
    <row r="101" spans="1:1" x14ac:dyDescent="0.25">
      <c r="A101" s="3" t="s">
        <v>99</v>
      </c>
    </row>
    <row r="102" spans="1:1" x14ac:dyDescent="0.25">
      <c r="A102" s="3" t="s">
        <v>100</v>
      </c>
    </row>
    <row r="103" spans="1:1" x14ac:dyDescent="0.25">
      <c r="A103" s="4" t="s">
        <v>101</v>
      </c>
    </row>
    <row r="104" spans="1:1" x14ac:dyDescent="0.25">
      <c r="A104" s="4" t="s">
        <v>102</v>
      </c>
    </row>
    <row r="105" spans="1:1" x14ac:dyDescent="0.25">
      <c r="A105" s="4" t="s">
        <v>103</v>
      </c>
    </row>
    <row r="106" spans="1:1" x14ac:dyDescent="0.25">
      <c r="A106" s="3" t="s">
        <v>104</v>
      </c>
    </row>
    <row r="107" spans="1:1" x14ac:dyDescent="0.25">
      <c r="A107" s="3" t="s">
        <v>105</v>
      </c>
    </row>
    <row r="108" spans="1:1" x14ac:dyDescent="0.25">
      <c r="A108" s="3" t="s">
        <v>106</v>
      </c>
    </row>
    <row r="109" spans="1:1" x14ac:dyDescent="0.25">
      <c r="A109" s="3" t="s">
        <v>107</v>
      </c>
    </row>
    <row r="110" spans="1:1" x14ac:dyDescent="0.25">
      <c r="A110" s="3" t="s">
        <v>108</v>
      </c>
    </row>
    <row r="111" spans="1:1" x14ac:dyDescent="0.25">
      <c r="A111" s="3" t="s">
        <v>109</v>
      </c>
    </row>
    <row r="112" spans="1:1" x14ac:dyDescent="0.25">
      <c r="A112" s="3" t="s">
        <v>110</v>
      </c>
    </row>
    <row r="113" spans="1:1" x14ac:dyDescent="0.25">
      <c r="A113" s="3" t="s">
        <v>111</v>
      </c>
    </row>
    <row r="114" spans="1:1" x14ac:dyDescent="0.25">
      <c r="A114" s="3" t="s">
        <v>112</v>
      </c>
    </row>
    <row r="115" spans="1:1" x14ac:dyDescent="0.25">
      <c r="A115" s="3" t="s">
        <v>113</v>
      </c>
    </row>
    <row r="116" spans="1:1" x14ac:dyDescent="0.25">
      <c r="A116" s="3" t="s">
        <v>114</v>
      </c>
    </row>
    <row r="117" spans="1:1" x14ac:dyDescent="0.25">
      <c r="A117" s="3" t="s">
        <v>115</v>
      </c>
    </row>
    <row r="118" spans="1:1" x14ac:dyDescent="0.25">
      <c r="A118" s="3" t="s">
        <v>116</v>
      </c>
    </row>
    <row r="119" spans="1:1" x14ac:dyDescent="0.25">
      <c r="A119" s="3" t="s">
        <v>117</v>
      </c>
    </row>
    <row r="120" spans="1:1" x14ac:dyDescent="0.25">
      <c r="A120" s="3" t="s">
        <v>118</v>
      </c>
    </row>
    <row r="121" spans="1:1" x14ac:dyDescent="0.25">
      <c r="A121" s="3" t="s">
        <v>119</v>
      </c>
    </row>
    <row r="122" spans="1:1" x14ac:dyDescent="0.25">
      <c r="A122" s="3" t="s">
        <v>120</v>
      </c>
    </row>
    <row r="123" spans="1:1" x14ac:dyDescent="0.25">
      <c r="A123" s="3" t="s">
        <v>121</v>
      </c>
    </row>
    <row r="124" spans="1:1" ht="25.5" x14ac:dyDescent="0.25">
      <c r="A124" s="3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04"/>
  <sheetViews>
    <sheetView topLeftCell="K7" workbookViewId="0">
      <selection activeCell="P2" sqref="P2:P11"/>
    </sheetView>
  </sheetViews>
  <sheetFormatPr defaultColWidth="18.42578125" defaultRowHeight="15" x14ac:dyDescent="0.25"/>
  <cols>
    <col min="1" max="1" width="13.7109375" style="6" bestFit="1" customWidth="1"/>
    <col min="2" max="2" width="13.42578125" style="6" bestFit="1" customWidth="1"/>
    <col min="3" max="3" width="13.28515625" style="6" bestFit="1" customWidth="1"/>
    <col min="4" max="4" width="18.28515625" style="6" bestFit="1" customWidth="1"/>
    <col min="5" max="5" width="18.42578125" style="6"/>
    <col min="6" max="6" width="12.28515625" style="6" bestFit="1" customWidth="1"/>
    <col min="7" max="7" width="6" style="6" bestFit="1" customWidth="1"/>
    <col min="8" max="8" width="18.28515625" style="6" bestFit="1" customWidth="1"/>
    <col min="9" max="9" width="18.42578125" style="6"/>
    <col min="10" max="10" width="14.5703125" style="6" bestFit="1" customWidth="1"/>
    <col min="11" max="11" width="6" style="6" bestFit="1" customWidth="1"/>
    <col min="12" max="12" width="18.28515625" style="6" bestFit="1" customWidth="1"/>
    <col min="13" max="13" width="18.42578125" style="6"/>
    <col min="14" max="14" width="15.5703125" style="6" bestFit="1" customWidth="1"/>
    <col min="15" max="15" width="6" style="6" bestFit="1" customWidth="1"/>
    <col min="16" max="16" width="18.28515625" style="6" bestFit="1" customWidth="1"/>
    <col min="17" max="17" width="18.42578125" style="6"/>
    <col min="18" max="18" width="16.7109375" style="6" bestFit="1" customWidth="1"/>
    <col min="19" max="19" width="6" style="6" bestFit="1" customWidth="1"/>
    <col min="20" max="20" width="18.28515625" style="6" bestFit="1" customWidth="1"/>
    <col min="21" max="21" width="18.42578125" style="6"/>
    <col min="22" max="22" width="18" style="6" bestFit="1" customWidth="1"/>
    <col min="23" max="23" width="6" style="6" bestFit="1" customWidth="1"/>
    <col min="24" max="24" width="18.28515625" style="6" bestFit="1" customWidth="1"/>
    <col min="25" max="25" width="18.42578125" style="6"/>
    <col min="26" max="26" width="10.7109375" style="6" bestFit="1" customWidth="1"/>
    <col min="27" max="27" width="6" style="6" bestFit="1" customWidth="1"/>
    <col min="28" max="28" width="18.28515625" style="6" bestFit="1" customWidth="1"/>
    <col min="29" max="29" width="18.42578125" style="6"/>
    <col min="30" max="30" width="14" style="6" bestFit="1" customWidth="1"/>
    <col min="31" max="31" width="6" style="6" bestFit="1" customWidth="1"/>
    <col min="32" max="32" width="18.28515625" style="6" bestFit="1" customWidth="1"/>
    <col min="33" max="33" width="18.42578125" style="6"/>
    <col min="34" max="34" width="16.140625" style="6" bestFit="1" customWidth="1"/>
    <col min="35" max="35" width="6" style="6" bestFit="1" customWidth="1"/>
    <col min="36" max="36" width="18.28515625" style="6" bestFit="1" customWidth="1"/>
    <col min="37" max="37" width="18.42578125" style="6"/>
    <col min="38" max="38" width="13.42578125" style="6" bestFit="1" customWidth="1"/>
    <col min="39" max="41" width="18.42578125" style="6"/>
    <col min="42" max="42" width="15.7109375" style="6" bestFit="1" customWidth="1"/>
    <col min="43" max="45" width="18.42578125" style="6"/>
    <col min="46" max="46" width="13.140625" style="6" bestFit="1" customWidth="1"/>
    <col min="47" max="49" width="18.42578125" style="6"/>
    <col min="50" max="50" width="14.7109375" style="6" bestFit="1" customWidth="1"/>
    <col min="51" max="53" width="18.42578125" style="6"/>
    <col min="54" max="54" width="7.5703125" style="6" bestFit="1" customWidth="1"/>
    <col min="55" max="16384" width="18.42578125" style="6"/>
  </cols>
  <sheetData>
    <row r="1" spans="1:61" ht="120" x14ac:dyDescent="0.25">
      <c r="A1" s="6" t="s">
        <v>142</v>
      </c>
      <c r="B1" s="6" t="s">
        <v>152</v>
      </c>
      <c r="C1" s="6" t="s">
        <v>153</v>
      </c>
      <c r="D1" s="6" t="s">
        <v>151</v>
      </c>
      <c r="F1" s="6" t="s">
        <v>124</v>
      </c>
      <c r="G1" s="6" t="s">
        <v>156</v>
      </c>
      <c r="H1" s="6" t="s">
        <v>151</v>
      </c>
      <c r="J1" s="6" t="s">
        <v>125</v>
      </c>
      <c r="K1" s="6" t="s">
        <v>156</v>
      </c>
      <c r="L1" s="6" t="s">
        <v>151</v>
      </c>
      <c r="N1" s="6" t="s">
        <v>144</v>
      </c>
      <c r="O1" s="6" t="s">
        <v>156</v>
      </c>
      <c r="P1" s="6" t="s">
        <v>153</v>
      </c>
      <c r="Q1" s="6" t="s">
        <v>151</v>
      </c>
      <c r="S1" s="6" t="s">
        <v>146</v>
      </c>
      <c r="T1" s="6" t="s">
        <v>156</v>
      </c>
      <c r="U1" s="6" t="s">
        <v>151</v>
      </c>
      <c r="W1" s="6" t="s">
        <v>128</v>
      </c>
      <c r="X1" s="6" t="s">
        <v>156</v>
      </c>
      <c r="Y1" s="6" t="s">
        <v>151</v>
      </c>
      <c r="AA1" s="6" t="s">
        <v>129</v>
      </c>
      <c r="AB1" s="6" t="s">
        <v>156</v>
      </c>
      <c r="AC1" s="6" t="s">
        <v>151</v>
      </c>
      <c r="AE1" s="6" t="s">
        <v>148</v>
      </c>
      <c r="AF1" s="6" t="s">
        <v>156</v>
      </c>
      <c r="AG1" s="6" t="s">
        <v>151</v>
      </c>
      <c r="AI1" s="6" t="s">
        <v>131</v>
      </c>
      <c r="AJ1" s="6" t="s">
        <v>156</v>
      </c>
      <c r="AK1" s="6" t="s">
        <v>151</v>
      </c>
      <c r="AM1" s="6" t="s">
        <v>150</v>
      </c>
      <c r="AN1" s="6" t="s">
        <v>156</v>
      </c>
      <c r="AO1" s="6" t="s">
        <v>151</v>
      </c>
      <c r="AQ1" s="6" t="s">
        <v>133</v>
      </c>
      <c r="AR1" s="6" t="s">
        <v>156</v>
      </c>
      <c r="AS1" s="6" t="s">
        <v>151</v>
      </c>
      <c r="AU1" s="6" t="s">
        <v>134</v>
      </c>
      <c r="AV1" s="6" t="s">
        <v>156</v>
      </c>
      <c r="AW1" s="6" t="s">
        <v>151</v>
      </c>
      <c r="AY1" s="6" t="s">
        <v>135</v>
      </c>
      <c r="AZ1" s="6" t="s">
        <v>156</v>
      </c>
      <c r="BA1" s="6" t="s">
        <v>151</v>
      </c>
      <c r="BC1" s="6" t="s">
        <v>169</v>
      </c>
      <c r="BD1" s="6" t="s">
        <v>156</v>
      </c>
      <c r="BE1" s="6" t="s">
        <v>151</v>
      </c>
      <c r="BG1" s="6" t="s">
        <v>169</v>
      </c>
      <c r="BH1" s="6" t="s">
        <v>156</v>
      </c>
      <c r="BI1" s="6" t="s">
        <v>151</v>
      </c>
    </row>
    <row r="2" spans="1:61" x14ac:dyDescent="0.25">
      <c r="A2" s="6">
        <v>40</v>
      </c>
      <c r="B2" s="6">
        <f>COUNTIF(converted!B:B,percentages!A2)</f>
        <v>18</v>
      </c>
      <c r="C2" s="6">
        <f>COUNTIFS(converted!B:B,percentages!A2,converted!S:S,"&gt;0")</f>
        <v>6</v>
      </c>
      <c r="D2" s="12">
        <f>C2/B2</f>
        <v>0.33333333333333331</v>
      </c>
      <c r="F2" s="6">
        <v>1</v>
      </c>
      <c r="G2" s="6">
        <f>COUNTIF(converted!C:C,F2)</f>
        <v>206</v>
      </c>
      <c r="H2" s="13">
        <f>COUNTIFS(converted!C:C,percentages!F2,converted!S:S,"&gt;0")/COUNTIFS(converted!C:C,percentages!F2)</f>
        <v>0.55339805825242716</v>
      </c>
      <c r="J2" s="6">
        <v>1</v>
      </c>
      <c r="K2" s="6">
        <f>COUNTIF(converted!D:D,J2)</f>
        <v>23</v>
      </c>
      <c r="L2" s="14">
        <f>COUNTIFS(converted!D:D,percentages!J2,converted!S:S,"&gt;0")/COUNTIFS(converted!D:D,percentages!J2)</f>
        <v>0.30434782608695654</v>
      </c>
      <c r="N2" s="6">
        <v>100</v>
      </c>
      <c r="O2" s="6">
        <f>COUNTIF(converted!F:F,N2)</f>
        <v>6</v>
      </c>
      <c r="P2" s="6">
        <f>COUNTIFS(converted!F:F,percentages!N2,converted!S:S,"&gt;0")</f>
        <v>2</v>
      </c>
      <c r="Q2" s="14">
        <f>COUNTIFS(converted!F:F,percentages!N2,converted!S:S,"&gt;0")/COUNTIFS(converted!F:F,percentages!N2)</f>
        <v>0.33333333333333331</v>
      </c>
      <c r="S2" s="6">
        <v>150</v>
      </c>
      <c r="T2" s="6">
        <f>COUNTIF(converted!H:H,S2)</f>
        <v>5</v>
      </c>
      <c r="U2" s="14">
        <f>COUNTIFS(converted!H:H,percentages!S2,converted!S:S,"&gt;0")/COUNTIFS(converted!H:H,percentages!S2)</f>
        <v>0.4</v>
      </c>
      <c r="W2" s="6">
        <v>0</v>
      </c>
      <c r="X2" s="6">
        <f>COUNTIF(converted!I:I,W2)</f>
        <v>258</v>
      </c>
      <c r="Y2" s="14">
        <f>COUNTIFS(converted!I:I,percentages!W2,converted!$S:$S,"&gt;0")/COUNTIFS(converted!I:I,percentages!W2)</f>
        <v>0.45348837209302323</v>
      </c>
      <c r="AA2" s="6">
        <v>0</v>
      </c>
      <c r="AB2" s="6">
        <f>COUNTIF(converted!J:J,AA2)</f>
        <v>151</v>
      </c>
      <c r="AC2" s="14">
        <f>COUNTIFS(converted!J:J,percentages!AA2,converted!$S:$S,"&gt;0")/COUNTIFS(converted!J:J,percentages!AA2)</f>
        <v>0.37086092715231789</v>
      </c>
      <c r="AE2" s="6">
        <v>80</v>
      </c>
      <c r="AF2" s="6">
        <f>COUNTIF(converted!L:L,AE2)</f>
        <v>1</v>
      </c>
      <c r="AG2" s="13">
        <f>COUNTIFS(converted!L:L,percentages!AE2,converted!$S:$S,"&gt;0")/COUNTIFS(converted!L:L,percentages!AE2)</f>
        <v>1</v>
      </c>
      <c r="AI2" s="6">
        <v>0</v>
      </c>
      <c r="AJ2" s="6">
        <f>COUNTIF(converted!M:M,AI2)</f>
        <v>204</v>
      </c>
      <c r="AK2" s="12">
        <f>COUNTIFS(converted!M:M,percentages!AI2,converted!$S:$S,"&gt;0")/COUNTIFS(converted!M:M,percentages!AI2)</f>
        <v>0.30882352941176472</v>
      </c>
      <c r="AM2" s="6">
        <v>0</v>
      </c>
      <c r="AN2" s="6">
        <f>COUNTIF(converted!O:O,AM2)</f>
        <v>99</v>
      </c>
      <c r="AO2" s="12">
        <f>COUNTIFS(converted!O:O,percentages!AM2,converted!$S:$S,"&gt;0")/COUNTIFS(converted!O:O,percentages!AM2)</f>
        <v>0.26262626262626265</v>
      </c>
      <c r="AQ2" s="6">
        <v>1</v>
      </c>
      <c r="AR2" s="6">
        <f>COUNTIF(converted!P:P,AQ2)</f>
        <v>142</v>
      </c>
      <c r="AS2" s="12">
        <f>COUNTIFS(converted!P:P,percentages!AQ2,converted!$S:$S,"&gt;0")/COUNTIFS(converted!P:P,percentages!AQ2)</f>
        <v>0.25352112676056338</v>
      </c>
      <c r="AU2" s="6">
        <v>0</v>
      </c>
      <c r="AV2" s="6">
        <f>COUNTIF(converted!Q:Q,AU2)</f>
        <v>176</v>
      </c>
      <c r="AW2" s="12">
        <f>COUNTIFS(converted!Q:Q,percentages!AU2,converted!$S:$S,"&gt;0")/COUNTIFS(converted!Q:Q,percentages!AU2)</f>
        <v>0.26136363636363635</v>
      </c>
      <c r="AY2" s="6">
        <v>3</v>
      </c>
      <c r="AZ2" s="6">
        <f>COUNTIF(converted!R:R,AY2)</f>
        <v>166</v>
      </c>
      <c r="BA2" s="12">
        <f>COUNTIFS(converted!R:R,percentages!AY2,converted!$S:$S,"&gt;0")/COUNTIFS(converted!R:R,percentages!AY2)</f>
        <v>0.22289156626506024</v>
      </c>
      <c r="BC2" s="6">
        <v>0</v>
      </c>
      <c r="BD2" s="6">
        <f>COUNTIF(scores!Z:Z,BC2)</f>
        <v>3</v>
      </c>
      <c r="BE2" s="12">
        <f>COUNTIFS(scores!Z:Z,percentages!BC2,scores!Y:Y,"&gt;0")/COUNTIFS(scores!Z:Z,percentages!BC2)</f>
        <v>0</v>
      </c>
      <c r="BG2" s="6">
        <v>0.3</v>
      </c>
      <c r="BH2" s="6">
        <f>COUNTIF('pct scores'!AB:AB,BG2)</f>
        <v>0</v>
      </c>
      <c r="BI2" s="12" t="e">
        <f>COUNTIFS('pct scores'!AB:AB,percentages!BG2,'pct scores'!Z:Z,"&gt;0")/COUNTIFS('pct scores'!AB:AB,percentages!BG2)</f>
        <v>#DIV/0!</v>
      </c>
    </row>
    <row r="3" spans="1:61" x14ac:dyDescent="0.25">
      <c r="A3" s="6">
        <v>45</v>
      </c>
      <c r="B3" s="6">
        <f>COUNTIF(converted!B:B,percentages!A3)</f>
        <v>45</v>
      </c>
      <c r="C3" s="6">
        <f>COUNTIFS(converted!B:B,percentages!A3,converted!S:S,"&gt;0")</f>
        <v>10</v>
      </c>
      <c r="D3" s="12">
        <f>C3/B3</f>
        <v>0.22222222222222221</v>
      </c>
      <c r="F3" s="6">
        <v>0</v>
      </c>
      <c r="G3" s="6">
        <f>COUNTIF(converted!C:C,F3)</f>
        <v>97</v>
      </c>
      <c r="H3" s="14">
        <f>COUNTIFS(converted!C:C,percentages!F3,converted!S:S,"&gt;0")/COUNTIFS(converted!C:C,percentages!F3)</f>
        <v>0.25773195876288657</v>
      </c>
      <c r="J3" s="6">
        <v>2</v>
      </c>
      <c r="K3" s="6">
        <f>COUNTIF(converted!D:D,J3)</f>
        <v>50</v>
      </c>
      <c r="L3" s="14">
        <f>COUNTIFS(converted!D:D,percentages!J3,converted!S:S,"&gt;0")/COUNTIFS(converted!D:D,percentages!J3)</f>
        <v>0.18</v>
      </c>
      <c r="N3" s="6">
        <v>110</v>
      </c>
      <c r="O3" s="6">
        <f>COUNTIF(converted!F:F,N3)</f>
        <v>33</v>
      </c>
      <c r="P3" s="6">
        <f>COUNTIFS(converted!F:F,percentages!N3,converted!S:S,"&gt;0")</f>
        <v>13</v>
      </c>
      <c r="Q3" s="14">
        <f>COUNTIFS(converted!F:F,percentages!N3,converted!S:S,"&gt;0")/COUNTIFS(converted!F:F,percentages!N3)</f>
        <v>0.39393939393939392</v>
      </c>
      <c r="S3" s="6">
        <v>175</v>
      </c>
      <c r="T3" s="6">
        <f>COUNTIF(converted!H:H,S3)</f>
        <v>11</v>
      </c>
      <c r="U3" s="13">
        <f>COUNTIFS(converted!H:H,percentages!S3,converted!S:S,"&gt;0")/COUNTIFS(converted!H:H,percentages!S3)</f>
        <v>0.54545454545454541</v>
      </c>
      <c r="W3" s="6">
        <v>1</v>
      </c>
      <c r="X3" s="6">
        <f>COUNTIF(converted!I:I,W3)</f>
        <v>45</v>
      </c>
      <c r="Y3" s="14">
        <f>COUNTIFS(converted!I:I,percentages!W3,converted!$S:$S,"&gt;0")/COUNTIFS(converted!I:I,percentages!W3)</f>
        <v>0.48888888888888887</v>
      </c>
      <c r="AA3" s="6">
        <v>1</v>
      </c>
      <c r="AB3" s="6">
        <f>COUNTIF(converted!J:J,AA3)</f>
        <v>4</v>
      </c>
      <c r="AC3" s="13">
        <f>COUNTIFS(converted!J:J,percentages!AA3,converted!$S:$S,"&gt;0")/COUNTIFS(converted!J:J,percentages!AA3)</f>
        <v>0.75</v>
      </c>
      <c r="AE3" s="6">
        <v>90</v>
      </c>
      <c r="AF3" s="6">
        <f>COUNTIF(converted!L:L,AE3)</f>
        <v>2</v>
      </c>
      <c r="AG3" s="13">
        <f>COUNTIFS(converted!L:L,percentages!AE3,converted!$S:$S,"&gt;0")/COUNTIFS(converted!L:L,percentages!AE3)</f>
        <v>1</v>
      </c>
      <c r="AI3" s="6">
        <v>1</v>
      </c>
      <c r="AJ3" s="6">
        <f>COUNTIF(converted!M:M,AI3)</f>
        <v>99</v>
      </c>
      <c r="AK3" s="13">
        <f>COUNTIFS(converted!M:M,percentages!AI3,converted!$S:$S,"&gt;0")/COUNTIFS(converted!M:M,percentages!AI3)</f>
        <v>0.76767676767676762</v>
      </c>
      <c r="AM3" s="6">
        <v>0.5</v>
      </c>
      <c r="AN3" s="6">
        <f>COUNTIF(converted!O:O,AM3)</f>
        <v>36</v>
      </c>
      <c r="AO3" s="12">
        <f>COUNTIFS(converted!O:O,percentages!AM3,converted!$S:$S,"&gt;0")/COUNTIFS(converted!O:O,percentages!AM3)</f>
        <v>0.25</v>
      </c>
      <c r="AQ3" s="6">
        <v>2</v>
      </c>
      <c r="AR3" s="6">
        <f>COUNTIF(converted!P:P,AQ3)</f>
        <v>140</v>
      </c>
      <c r="AS3" s="13">
        <f>COUNTIFS(converted!P:P,percentages!AQ3,converted!$S:$S,"&gt;0")/COUNTIFS(converted!P:P,percentages!AQ3)</f>
        <v>0.65</v>
      </c>
      <c r="AU3" s="6">
        <v>1</v>
      </c>
      <c r="AV3" s="6">
        <f>COUNTIF(converted!Q:Q,AU3)</f>
        <v>65</v>
      </c>
      <c r="AW3" s="13">
        <f>COUNTIFS(converted!Q:Q,percentages!AU3,converted!$S:$S,"&gt;0")/COUNTIFS(converted!Q:Q,percentages!AU3)</f>
        <v>0.67692307692307696</v>
      </c>
      <c r="AY3" s="6">
        <v>6</v>
      </c>
      <c r="AZ3" s="6">
        <f>COUNTIF(converted!R:R,AY3)</f>
        <v>18</v>
      </c>
      <c r="BA3" s="13">
        <f>COUNTIFS(converted!R:R,percentages!AY3,converted!$S:$S,"&gt;0")/COUNTIFS(converted!R:R,percentages!AY3)</f>
        <v>0.66666666666666663</v>
      </c>
      <c r="BC3" s="6">
        <v>1</v>
      </c>
      <c r="BD3" s="6">
        <f>COUNTIF(scores!Z:Z,BC3)</f>
        <v>17</v>
      </c>
      <c r="BE3" s="12">
        <f>COUNTIFS(scores!Z:Z,percentages!BC3,scores!Y:Y,"&gt;0")/COUNTIFS(scores!Z:Z,percentages!BC3)</f>
        <v>5.8823529411764705E-2</v>
      </c>
      <c r="BG3" s="6">
        <v>0.35</v>
      </c>
      <c r="BH3" s="6">
        <f>COUNTIF('pct scores'!AB:AB,BG3)</f>
        <v>0</v>
      </c>
      <c r="BI3" s="12" t="e">
        <f>COUNTIFS('pct scores'!AB:AB,percentages!BG3,'pct scores'!Z:Z,"&gt;0")/COUNTIFS('pct scores'!AB:AB,percentages!BG3)</f>
        <v>#DIV/0!</v>
      </c>
    </row>
    <row r="4" spans="1:61" x14ac:dyDescent="0.25">
      <c r="A4" s="6">
        <v>50</v>
      </c>
      <c r="B4" s="6">
        <f>COUNTIF(converted!B:B,percentages!A4)</f>
        <v>31</v>
      </c>
      <c r="C4" s="6">
        <f>COUNTIFS(converted!B:B,percentages!A4,converted!S:S,"&gt;0")</f>
        <v>13</v>
      </c>
      <c r="D4" s="12">
        <f>C4/B4</f>
        <v>0.41935483870967744</v>
      </c>
      <c r="J4" s="6">
        <v>3</v>
      </c>
      <c r="K4" s="6">
        <f>COUNTIF(converted!D:D,J4)</f>
        <v>86</v>
      </c>
      <c r="L4" s="14">
        <f>COUNTIFS(converted!D:D,percentages!J4,converted!S:S,"&gt;0")/COUNTIFS(converted!D:D,percentages!J4)</f>
        <v>0.20930232558139536</v>
      </c>
      <c r="N4" s="6">
        <v>120</v>
      </c>
      <c r="O4" s="6">
        <f>COUNTIF(converted!F:F,N4)</f>
        <v>58</v>
      </c>
      <c r="P4" s="6">
        <f>COUNTIFS(converted!F:F,percentages!N4,converted!S:S,"&gt;0")</f>
        <v>22</v>
      </c>
      <c r="Q4" s="14">
        <f>COUNTIFS(converted!F:F,percentages!N4,converted!S:S,"&gt;0")/COUNTIFS(converted!F:F,percentages!N4)</f>
        <v>0.37931034482758619</v>
      </c>
      <c r="S4" s="6">
        <v>200</v>
      </c>
      <c r="T4" s="6">
        <f>COUNTIF(converted!H:H,S4)</f>
        <v>34</v>
      </c>
      <c r="U4" s="14">
        <f>COUNTIFS(converted!H:H,percentages!S4,converted!S:S,"&gt;0")/COUNTIFS(converted!H:H,percentages!S4)</f>
        <v>0.38235294117647056</v>
      </c>
      <c r="W4"/>
      <c r="AA4" s="6">
        <v>2</v>
      </c>
      <c r="AB4" s="6">
        <f>COUNTIF(converted!J:J,AA4)</f>
        <v>148</v>
      </c>
      <c r="AC4" s="13">
        <f>COUNTIFS(converted!J:J,percentages!AA4,converted!$S:$S,"&gt;0")/COUNTIFS(converted!J:J,percentages!AA4)</f>
        <v>0.54054054054054057</v>
      </c>
      <c r="AE4" s="6">
        <v>100</v>
      </c>
      <c r="AF4" s="6">
        <f>COUNTIF(converted!L:L,AE4)</f>
        <v>5</v>
      </c>
      <c r="AG4" s="13">
        <f>COUNTIFS(converted!L:L,percentages!AE4,converted!$S:$S,"&gt;0")/COUNTIFS(converted!L:L,percentages!AE4)</f>
        <v>0.8</v>
      </c>
      <c r="AI4"/>
      <c r="AM4" s="6">
        <v>1</v>
      </c>
      <c r="AN4" s="6">
        <f>COUNTIF(converted!O:O,AM4)</f>
        <v>45</v>
      </c>
      <c r="AO4" s="13">
        <f>COUNTIFS(converted!O:O,percentages!AM4,converted!$S:$S,"&gt;0")/COUNTIFS(converted!O:O,percentages!AM4)</f>
        <v>0.48888888888888887</v>
      </c>
      <c r="AQ4" s="6">
        <v>3</v>
      </c>
      <c r="AR4" s="6">
        <f>COUNTIF(converted!P:P,AQ4)</f>
        <v>21</v>
      </c>
      <c r="AS4" s="13">
        <f>COUNTIFS(converted!P:P,percentages!AQ4,converted!$S:$S,"&gt;0")/COUNTIFS(converted!P:P,percentages!AQ4)</f>
        <v>0.5714285714285714</v>
      </c>
      <c r="AU4" s="6">
        <v>2</v>
      </c>
      <c r="AV4" s="6">
        <f>COUNTIF(converted!Q:Q,AU4)</f>
        <v>38</v>
      </c>
      <c r="AW4" s="13">
        <f>COUNTIFS(converted!Q:Q,percentages!AU4,converted!$S:$S,"&gt;0")/COUNTIFS(converted!Q:Q,percentages!AU4)</f>
        <v>0.81578947368421051</v>
      </c>
      <c r="AY4" s="6">
        <v>7</v>
      </c>
      <c r="AZ4" s="6">
        <f>COUNTIF(converted!R:R,AY4)</f>
        <v>117</v>
      </c>
      <c r="BA4" s="13">
        <f>COUNTIFS(converted!R:R,percentages!AY4,converted!$S:$S,"&gt;0")/COUNTIFS(converted!R:R,percentages!AY4)</f>
        <v>0.76068376068376065</v>
      </c>
      <c r="BC4" s="6">
        <v>2</v>
      </c>
      <c r="BD4" s="6">
        <f>COUNTIF(scores!Z:Z,BC4)</f>
        <v>19</v>
      </c>
      <c r="BE4" s="12">
        <f>COUNTIFS(scores!Z:Z,percentages!BC4,scores!Y:Y,"&gt;0")/COUNTIFS(scores!Z:Z,percentages!BC4)</f>
        <v>0</v>
      </c>
      <c r="BG4" s="6">
        <v>0.4</v>
      </c>
      <c r="BH4" s="6">
        <f>COUNTIF('pct scores'!AB:AB,BG4)</f>
        <v>0</v>
      </c>
      <c r="BI4" s="12" t="e">
        <f>COUNTIFS('pct scores'!AB:AB,percentages!BG4,'pct scores'!Z:Z,"&gt;0")/COUNTIFS('pct scores'!AB:AB,percentages!BG4)</f>
        <v>#DIV/0!</v>
      </c>
    </row>
    <row r="5" spans="1:61" x14ac:dyDescent="0.25">
      <c r="A5" s="6">
        <v>55</v>
      </c>
      <c r="B5" s="6">
        <f>COUNTIF(converted!B:B,percentages!A5)</f>
        <v>57</v>
      </c>
      <c r="C5" s="6">
        <f>COUNTIFS(converted!B:B,percentages!A5,converted!S:S,"&gt;0")</f>
        <v>20</v>
      </c>
      <c r="D5" s="12">
        <f>C5/B5</f>
        <v>0.35087719298245612</v>
      </c>
      <c r="J5" s="6">
        <v>4</v>
      </c>
      <c r="K5" s="6">
        <f>COUNTIF(converted!D:D,J5)</f>
        <v>144</v>
      </c>
      <c r="L5" s="13">
        <f>COUNTIFS(converted!D:D,percentages!J5,converted!S:S,"&gt;0")/COUNTIFS(converted!D:D,percentages!J5)</f>
        <v>0.72916666666666663</v>
      </c>
      <c r="N5" s="6">
        <v>130</v>
      </c>
      <c r="O5" s="6">
        <f>COUNTIF(converted!F:F,N5)</f>
        <v>74</v>
      </c>
      <c r="P5" s="6">
        <f>COUNTIFS(converted!F:F,percentages!N5,converted!S:S,"&gt;0")</f>
        <v>34</v>
      </c>
      <c r="Q5" s="14">
        <f>COUNTIFS(converted!F:F,percentages!N5,converted!S:S,"&gt;0")/COUNTIFS(converted!F:F,percentages!N5)</f>
        <v>0.45945945945945948</v>
      </c>
      <c r="S5" s="6">
        <v>225</v>
      </c>
      <c r="T5" s="6">
        <f>COUNTIF(converted!H:H,S5)</f>
        <v>58</v>
      </c>
      <c r="U5" s="14">
        <f>COUNTIFS(converted!H:H,percentages!S5,converted!S:S,"&gt;0")/COUNTIFS(converted!H:H,percentages!S5)</f>
        <v>0.36206896551724138</v>
      </c>
      <c r="W5"/>
      <c r="AA5"/>
      <c r="AC5" s="14"/>
      <c r="AE5" s="6">
        <v>110</v>
      </c>
      <c r="AF5" s="6">
        <f>COUNTIF(converted!L:L,AE5)</f>
        <v>10</v>
      </c>
      <c r="AG5" s="13">
        <f>COUNTIFS(converted!L:L,percentages!AE5,converted!$S:$S,"&gt;0")/COUNTIFS(converted!L:L,percentages!AE5)</f>
        <v>0.9</v>
      </c>
      <c r="AI5"/>
      <c r="AM5" s="6">
        <v>1.5</v>
      </c>
      <c r="AN5" s="6">
        <f>COUNTIF(converted!O:O,AM5)</f>
        <v>38</v>
      </c>
      <c r="AO5" s="13">
        <f>COUNTIFS(converted!O:O,percentages!AM5,converted!$S:$S,"&gt;0")/COUNTIFS(converted!O:O,percentages!AM5)</f>
        <v>0.47368421052631576</v>
      </c>
      <c r="AQ5"/>
      <c r="AU5" s="6">
        <v>3</v>
      </c>
      <c r="AV5" s="6">
        <f>COUNTIF(converted!Q:Q,AU5)</f>
        <v>20</v>
      </c>
      <c r="AW5" s="13">
        <f>COUNTIFS(converted!Q:Q,percentages!AU5,converted!$S:$S,"&gt;0")/COUNTIFS(converted!Q:Q,percentages!AU5)</f>
        <v>0.85</v>
      </c>
      <c r="BC5" s="6">
        <v>3</v>
      </c>
      <c r="BD5" s="6">
        <f>COUNTIF(scores!Z:Z,BC5)</f>
        <v>33</v>
      </c>
      <c r="BE5" s="12">
        <f>COUNTIFS(scores!Z:Z,percentages!BC5,scores!Y:Y,"&gt;0")/COUNTIFS(scores!Z:Z,percentages!BC5)</f>
        <v>3.0303030303030304E-2</v>
      </c>
      <c r="BG5" s="11">
        <v>0.45</v>
      </c>
      <c r="BH5" s="6">
        <f>COUNTIF('pct scores'!AB:AB,BG5)</f>
        <v>0</v>
      </c>
      <c r="BI5" s="12" t="e">
        <f>COUNTIFS('pct scores'!AB:AB,percentages!BG5,'pct scores'!Z:Z,"&gt;0")/COUNTIFS('pct scores'!AB:AB,percentages!BG5)</f>
        <v>#DIV/0!</v>
      </c>
    </row>
    <row r="6" spans="1:61" x14ac:dyDescent="0.25">
      <c r="A6" s="6">
        <v>60</v>
      </c>
      <c r="B6" s="6">
        <f>COUNTIF(converted!B:B,percentages!A6)</f>
        <v>73</v>
      </c>
      <c r="C6" s="6">
        <f>COUNTIFS(converted!B:B,percentages!A6,converted!S:S,"&gt;0")</f>
        <v>46</v>
      </c>
      <c r="D6" s="13">
        <f>C6/B6</f>
        <v>0.63013698630136983</v>
      </c>
      <c r="N6" s="6">
        <v>140</v>
      </c>
      <c r="O6" s="6">
        <f>COUNTIF(converted!F:F,N6)</f>
        <v>66</v>
      </c>
      <c r="P6" s="6">
        <f>COUNTIFS(converted!F:F,percentages!N6,converted!S:S,"&gt;0")</f>
        <v>29</v>
      </c>
      <c r="Q6" s="14">
        <f>COUNTIFS(converted!F:F,percentages!N6,converted!S:S,"&gt;0")/COUNTIFS(converted!F:F,percentages!N6)</f>
        <v>0.43939393939393939</v>
      </c>
      <c r="S6" s="6">
        <v>250</v>
      </c>
      <c r="T6" s="6">
        <f>COUNTIF(converted!H:H,S6)</f>
        <v>68</v>
      </c>
      <c r="U6" s="14">
        <f>COUNTIFS(converted!H:H,percentages!S6,converted!S:S,"&gt;0")/COUNTIFS(converted!H:H,percentages!S6)</f>
        <v>0.41176470588235292</v>
      </c>
      <c r="W6"/>
      <c r="AA6"/>
      <c r="AE6" s="6">
        <v>120</v>
      </c>
      <c r="AF6" s="6">
        <f>COUNTIF(converted!L:L,AE6)</f>
        <v>19</v>
      </c>
      <c r="AG6" s="13">
        <f>COUNTIFS(converted!L:L,percentages!AE6,converted!$S:$S,"&gt;0")/COUNTIFS(converted!L:L,percentages!AE6)</f>
        <v>0.73684210526315785</v>
      </c>
      <c r="AI6"/>
      <c r="AM6" s="6">
        <v>2</v>
      </c>
      <c r="AN6" s="6">
        <f>COUNTIF(converted!O:O,AM6)</f>
        <v>35</v>
      </c>
      <c r="AO6" s="13">
        <f>COUNTIFS(converted!O:O,percentages!AM6,converted!$S:$S,"&gt;0")/COUNTIFS(converted!O:O,percentages!AM6)</f>
        <v>0.6</v>
      </c>
      <c r="AQ6"/>
      <c r="AY6"/>
      <c r="BC6" s="6">
        <v>4</v>
      </c>
      <c r="BD6" s="6">
        <f>COUNTIF(scores!Z:Z,BC6)</f>
        <v>19</v>
      </c>
      <c r="BE6" s="12">
        <f>COUNTIFS(scores!Z:Z,percentages!BC6,scores!Y:Y,"&gt;0")/COUNTIFS(scores!Z:Z,percentages!BC6)</f>
        <v>0.10526315789473684</v>
      </c>
      <c r="BG6" s="11">
        <v>0.5</v>
      </c>
      <c r="BH6" s="6">
        <f>COUNTIF('pct scores'!AB:AB,BG6)</f>
        <v>0</v>
      </c>
      <c r="BI6" s="12" t="e">
        <f>COUNTIFS('pct scores'!AB:AB,percentages!BG6,'pct scores'!Z:Z,"&gt;0")/COUNTIFS('pct scores'!AB:AB,percentages!BG6)</f>
        <v>#DIV/0!</v>
      </c>
    </row>
    <row r="7" spans="1:61" x14ac:dyDescent="0.25">
      <c r="A7" s="6">
        <v>65</v>
      </c>
      <c r="B7" s="6">
        <f>COUNTIF(converted!B:B,percentages!A7)</f>
        <v>46</v>
      </c>
      <c r="C7" s="6">
        <f>COUNTIFS(converted!B:B,percentages!A7,converted!S:S,"&gt;0")</f>
        <v>28</v>
      </c>
      <c r="D7" s="13">
        <f>C7/B7</f>
        <v>0.60869565217391308</v>
      </c>
      <c r="N7" s="6">
        <v>150</v>
      </c>
      <c r="O7" s="6">
        <f>COUNTIF(converted!F:F,N7)</f>
        <v>31</v>
      </c>
      <c r="P7" s="6">
        <f>COUNTIFS(converted!F:F,percentages!N7,converted!S:S,"&gt;0")</f>
        <v>17</v>
      </c>
      <c r="Q7" s="13">
        <f>COUNTIFS(converted!F:F,percentages!N7,converted!S:S,"&gt;0")/COUNTIFS(converted!F:F,percentages!N7)</f>
        <v>0.54838709677419351</v>
      </c>
      <c r="S7" s="6">
        <v>275</v>
      </c>
      <c r="T7" s="6">
        <f>COUNTIF(converted!H:H,S7)</f>
        <v>52</v>
      </c>
      <c r="U7" s="13">
        <f>COUNTIFS(converted!H:H,percentages!S7,converted!S:S,"&gt;0")/COUNTIFS(converted!H:H,percentages!S7)</f>
        <v>0.5</v>
      </c>
      <c r="W7"/>
      <c r="AA7"/>
      <c r="AE7" s="6">
        <v>130</v>
      </c>
      <c r="AF7" s="6">
        <f>COUNTIF(converted!L:L,AE7)</f>
        <v>26</v>
      </c>
      <c r="AG7" s="13">
        <f>COUNTIFS(converted!L:L,percentages!AE7,converted!$S:$S,"&gt;0")/COUNTIFS(converted!L:L,percentages!AE7)</f>
        <v>0.65384615384615385</v>
      </c>
      <c r="AI7"/>
      <c r="AM7" s="6">
        <v>2.5</v>
      </c>
      <c r="AN7" s="6">
        <f>COUNTIF(converted!O:O,AM7)</f>
        <v>12</v>
      </c>
      <c r="AO7" s="13">
        <f>COUNTIFS(converted!O:O,percentages!AM7,converted!$S:$S,"&gt;0")/COUNTIFS(converted!O:O,percentages!AM7)</f>
        <v>0.75</v>
      </c>
      <c r="AQ7"/>
      <c r="AU7"/>
      <c r="AY7"/>
      <c r="BC7" s="6">
        <v>5</v>
      </c>
      <c r="BD7" s="6">
        <f>COUNTIF(scores!Z:Z,BC7)</f>
        <v>29</v>
      </c>
      <c r="BE7" s="12">
        <f>COUNTIFS(scores!Z:Z,percentages!BC7,scores!Y:Y,"&gt;0")/COUNTIFS(scores!Z:Z,percentages!BC7)</f>
        <v>0.20689655172413793</v>
      </c>
      <c r="BG7" s="11">
        <v>0.55000000000000004</v>
      </c>
      <c r="BH7" s="6">
        <f>COUNTIF('pct scores'!AB:AB,BG7)</f>
        <v>0</v>
      </c>
      <c r="BI7" s="12" t="e">
        <f>COUNTIFS('pct scores'!AB:AB,percentages!BG7,'pct scores'!Z:Z,"&gt;0")/COUNTIFS('pct scores'!AB:AB,percentages!BG7)</f>
        <v>#DIV/0!</v>
      </c>
    </row>
    <row r="8" spans="1:61" x14ac:dyDescent="0.25">
      <c r="A8" s="6">
        <v>70</v>
      </c>
      <c r="B8" s="6">
        <f>COUNTIF(converted!B:B,percentages!A8)</f>
        <v>27</v>
      </c>
      <c r="C8" s="6">
        <f>COUNTIFS(converted!B:B,percentages!A8,converted!S:S,"&gt;0")</f>
        <v>15</v>
      </c>
      <c r="D8" s="13">
        <f>C8/B8</f>
        <v>0.55555555555555558</v>
      </c>
      <c r="N8" s="6">
        <v>160</v>
      </c>
      <c r="O8" s="6">
        <f>COUNTIF(converted!F:F,N8)</f>
        <v>20</v>
      </c>
      <c r="P8" s="6">
        <f>COUNTIFS(converted!F:F,percentages!N8,converted!S:S,"&gt;0")</f>
        <v>11</v>
      </c>
      <c r="Q8" s="13">
        <f>COUNTIFS(converted!F:F,percentages!N8,converted!S:S,"&gt;0")/COUNTIFS(converted!F:F,percentages!N8)</f>
        <v>0.55000000000000004</v>
      </c>
      <c r="S8" s="6">
        <v>300</v>
      </c>
      <c r="T8" s="6">
        <f>COUNTIF(converted!H:H,S8)</f>
        <v>31</v>
      </c>
      <c r="U8" s="13">
        <f>COUNTIFS(converted!H:H,percentages!S8,converted!S:S,"&gt;0")/COUNTIFS(converted!H:H,percentages!S8)</f>
        <v>0.70967741935483875</v>
      </c>
      <c r="W8"/>
      <c r="AA8"/>
      <c r="AE8" s="6">
        <v>140</v>
      </c>
      <c r="AF8" s="6">
        <f>COUNTIF(converted!L:L,AE8)</f>
        <v>28</v>
      </c>
      <c r="AG8" s="13">
        <f>COUNTIFS(converted!L:L,percentages!AE8,converted!$S:$S,"&gt;0")/COUNTIFS(converted!L:L,percentages!AE8)</f>
        <v>0.6428571428571429</v>
      </c>
      <c r="AI8"/>
      <c r="AM8" s="6">
        <v>3</v>
      </c>
      <c r="AN8" s="6">
        <f>COUNTIF(converted!O:O,AM8)</f>
        <v>18</v>
      </c>
      <c r="AO8" s="13">
        <f>COUNTIFS(converted!O:O,percentages!AM8,converted!$S:$S,"&gt;0")/COUNTIFS(converted!O:O,percentages!AM8)</f>
        <v>0.88888888888888884</v>
      </c>
      <c r="AQ8"/>
      <c r="AU8"/>
      <c r="AY8"/>
      <c r="BC8" s="11">
        <v>6</v>
      </c>
      <c r="BD8" s="6">
        <f>COUNTIF(scores!Z:Z,BC8)</f>
        <v>27</v>
      </c>
      <c r="BE8" s="12">
        <f>COUNTIFS(scores!Z:Z,percentages!BC8,scores!Y:Y,"&gt;0")/COUNTIFS(scores!Z:Z,percentages!BC8)</f>
        <v>0.37037037037037035</v>
      </c>
      <c r="BG8" s="11">
        <v>0.6</v>
      </c>
      <c r="BH8" s="6">
        <f>COUNTIF('pct scores'!AB:AB,BG8)</f>
        <v>1</v>
      </c>
      <c r="BI8" s="12">
        <f>COUNTIFS('pct scores'!AB:AB,percentages!BG8,'pct scores'!Z:Z,"&gt;0")/COUNTIFS('pct scores'!AB:AB,percentages!BG8)</f>
        <v>1</v>
      </c>
    </row>
    <row r="9" spans="1:61" x14ac:dyDescent="0.25">
      <c r="A9" s="6">
        <v>75</v>
      </c>
      <c r="B9" s="6">
        <f>COUNTIF(converted!B:B,percentages!A9)</f>
        <v>4</v>
      </c>
      <c r="C9" s="6">
        <f>COUNTIFS(converted!B:B,percentages!A9,converted!S:S,"&gt;0")</f>
        <v>0</v>
      </c>
      <c r="D9" s="13">
        <f>C9/B9</f>
        <v>0</v>
      </c>
      <c r="H9" s="17" t="s">
        <v>166</v>
      </c>
      <c r="N9" s="6">
        <v>170</v>
      </c>
      <c r="O9" s="6">
        <f>COUNTIF(converted!F:F,N9)</f>
        <v>6</v>
      </c>
      <c r="P9" s="6">
        <f>COUNTIFS(converted!F:F,percentages!N9,converted!S:S,"&gt;0")</f>
        <v>5</v>
      </c>
      <c r="Q9" s="13">
        <f>COUNTIFS(converted!F:F,percentages!N9,converted!S:S,"&gt;0")/COUNTIFS(converted!F:F,percentages!N9)</f>
        <v>0.83333333333333337</v>
      </c>
      <c r="S9" s="6">
        <v>375</v>
      </c>
      <c r="T9" s="6">
        <f>COUNTIF(converted!H:H,S9)</f>
        <v>39</v>
      </c>
      <c r="U9" s="14">
        <f>COUNTIFS(converted!H:H,percentages!S9,converted!S:S,"&gt;0")/COUNTIFS(converted!H:H,percentages!S9)</f>
        <v>0.48717948717948717</v>
      </c>
      <c r="W9"/>
      <c r="AA9"/>
      <c r="AE9" s="6">
        <v>150</v>
      </c>
      <c r="AF9" s="6">
        <f>COUNTIF(converted!L:L,AE9)</f>
        <v>48</v>
      </c>
      <c r="AG9" s="13">
        <f>COUNTIFS(converted!L:L,percentages!AE9,converted!$S:$S,"&gt;0")/COUNTIFS(converted!L:L,percentages!AE9)</f>
        <v>0.60416666666666663</v>
      </c>
      <c r="AI9"/>
      <c r="AM9" s="6">
        <v>3.5</v>
      </c>
      <c r="AN9" s="6">
        <f>COUNTIF(converted!O:O,AM9)</f>
        <v>7</v>
      </c>
      <c r="AO9" s="13">
        <f>COUNTIFS(converted!O:O,percentages!AM9,converted!$S:$S,"&gt;0")/COUNTIFS(converted!O:O,percentages!AM9)</f>
        <v>0.8571428571428571</v>
      </c>
      <c r="AQ9"/>
      <c r="AU9"/>
      <c r="AY9"/>
      <c r="BC9" s="11">
        <v>7</v>
      </c>
      <c r="BD9" s="6">
        <f>COUNTIF(scores!Z:Z,BC9)</f>
        <v>26</v>
      </c>
      <c r="BE9" s="12">
        <f>COUNTIFS(scores!Z:Z,percentages!BC9,scores!Y:Y,"&gt;0")/COUNTIFS(scores!Z:Z,percentages!BC9)</f>
        <v>0.26923076923076922</v>
      </c>
      <c r="BG9" s="11">
        <v>0.65</v>
      </c>
      <c r="BH9" s="6">
        <f>COUNTIF('pct scores'!AB:AB,BG9)</f>
        <v>0</v>
      </c>
      <c r="BI9" s="12" t="e">
        <f>COUNTIFS('pct scores'!AB:AB,percentages!BG9,'pct scores'!Z:Z,"&gt;0")/COUNTIFS('pct scores'!AB:AB,percentages!BG9)</f>
        <v>#DIV/0!</v>
      </c>
    </row>
    <row r="10" spans="1:61" x14ac:dyDescent="0.25">
      <c r="A10" s="6">
        <v>80</v>
      </c>
      <c r="B10" s="6">
        <f>COUNTIF(converted!B:B,percentages!A10)</f>
        <v>2</v>
      </c>
      <c r="C10" s="6">
        <f>COUNTIFS(converted!B:B,percentages!A10,converted!S:S,"&gt;0")</f>
        <v>1</v>
      </c>
      <c r="D10" s="13">
        <f>C10/B10</f>
        <v>0.5</v>
      </c>
      <c r="H10" s="17" t="s">
        <v>167</v>
      </c>
      <c r="N10" s="6">
        <v>180</v>
      </c>
      <c r="O10" s="6">
        <f>COUNTIF(converted!F:F,N10)</f>
        <v>7</v>
      </c>
      <c r="P10" s="6">
        <f>COUNTIFS(converted!F:F,percentages!N10,converted!S:S,"&gt;0")</f>
        <v>4</v>
      </c>
      <c r="Q10" s="13">
        <f>COUNTIFS(converted!F:F,percentages!N10,converted!S:S,"&gt;0")/COUNTIFS(converted!F:F,percentages!N10)</f>
        <v>0.5714285714285714</v>
      </c>
      <c r="S10" s="6">
        <v>400</v>
      </c>
      <c r="T10" s="6">
        <f>COUNTIF(converted!H:H,S10)</f>
        <v>1</v>
      </c>
      <c r="U10" s="14">
        <f>COUNTIFS(converted!H:H,percentages!S10,converted!S:S,"&gt;0")/COUNTIFS(converted!H:H,percentages!S10)</f>
        <v>0</v>
      </c>
      <c r="W10"/>
      <c r="AA10"/>
      <c r="AE10" s="6">
        <v>160</v>
      </c>
      <c r="AF10" s="6">
        <f>COUNTIF(converted!L:L,AE10)</f>
        <v>54</v>
      </c>
      <c r="AG10" s="14">
        <f>COUNTIFS(converted!L:L,percentages!AE10,converted!$S:$S,"&gt;0")/COUNTIFS(converted!L:L,percentages!AE10)</f>
        <v>0.35185185185185186</v>
      </c>
      <c r="AI10"/>
      <c r="AM10" s="6">
        <v>7</v>
      </c>
      <c r="AN10" s="6">
        <f>COUNTIF(converted!O:O,AM10)</f>
        <v>13</v>
      </c>
      <c r="AO10" s="13">
        <f>COUNTIFS(converted!O:O,percentages!AM10,converted!$S:$S,"&gt;0")/COUNTIFS(converted!O:O,percentages!AM10)</f>
        <v>0.92307692307692313</v>
      </c>
      <c r="AQ10"/>
      <c r="AU10"/>
      <c r="AY10"/>
      <c r="BC10" s="11">
        <v>8</v>
      </c>
      <c r="BD10" s="6">
        <f>COUNTIF(scores!Z:Z,BC10)</f>
        <v>20</v>
      </c>
      <c r="BE10" s="12">
        <f>COUNTIFS(scores!Z:Z,percentages!BC10,scores!Y:Y,"&gt;0")/COUNTIFS(scores!Z:Z,percentages!BC10)</f>
        <v>0.65</v>
      </c>
      <c r="BG10" s="11">
        <v>0.7</v>
      </c>
      <c r="BH10" s="6">
        <f>COUNTIF('pct scores'!AB:AB,BG10)</f>
        <v>0</v>
      </c>
      <c r="BI10" s="12" t="e">
        <f>COUNTIFS('pct scores'!AB:AB,percentages!BG10,'pct scores'!Z:Z,"&gt;0")/COUNTIFS('pct scores'!AB:AB,percentages!BG10)</f>
        <v>#DIV/0!</v>
      </c>
    </row>
    <row r="11" spans="1:61" x14ac:dyDescent="0.25">
      <c r="N11" s="6">
        <v>200</v>
      </c>
      <c r="O11" s="6">
        <f>COUNTIF(converted!F:F,N11)</f>
        <v>2</v>
      </c>
      <c r="P11" s="6">
        <f>COUNTIFS(converted!F:F,percentages!N11,converted!S:S,"&gt;0")</f>
        <v>2</v>
      </c>
      <c r="Q11" s="13">
        <f>COUNTIFS(converted!F:F,percentages!N11,converted!S:S,"&gt;0")/COUNTIFS(converted!F:F,percentages!N11)</f>
        <v>1</v>
      </c>
      <c r="S11" s="6">
        <v>600</v>
      </c>
      <c r="T11" s="6">
        <f>COUNTIF(converted!H:H,S11)</f>
        <v>4</v>
      </c>
      <c r="U11" s="13">
        <f>COUNTIFS(converted!H:H,percentages!S11,converted!S:S,"&gt;0")/COUNTIFS(converted!H:H,percentages!S11)</f>
        <v>0.5</v>
      </c>
      <c r="W11"/>
      <c r="AA11"/>
      <c r="AE11" s="6">
        <v>170</v>
      </c>
      <c r="AF11" s="6">
        <f>COUNTIF(converted!L:L,AE11)</f>
        <v>53</v>
      </c>
      <c r="AG11" s="14">
        <f>COUNTIFS(converted!L:L,percentages!AE11,converted!$S:$S,"&gt;0")/COUNTIFS(converted!L:L,percentages!AE11)</f>
        <v>0.32075471698113206</v>
      </c>
      <c r="AI11"/>
      <c r="AM11"/>
      <c r="AQ11"/>
      <c r="AU11"/>
      <c r="AY11"/>
      <c r="BC11" s="11">
        <v>9</v>
      </c>
      <c r="BD11" s="6">
        <f>COUNTIF(scores!Z:Z,BC11)</f>
        <v>14</v>
      </c>
      <c r="BE11" s="12">
        <f>COUNTIFS(scores!Z:Z,percentages!BC11,scores!Y:Y,"&gt;0")/COUNTIFS(scores!Z:Z,percentages!BC11)</f>
        <v>0.7857142857142857</v>
      </c>
      <c r="BG11" s="11">
        <v>0.75</v>
      </c>
      <c r="BH11" s="6">
        <f>COUNTIF('pct scores'!AB:AB,BG11)</f>
        <v>0</v>
      </c>
      <c r="BI11" s="12" t="e">
        <f>COUNTIFS('pct scores'!AB:AB,percentages!BG11,'pct scores'!Z:Z,"&gt;0")/COUNTIFS('pct scores'!AB:AB,percentages!BG11)</f>
        <v>#DIV/0!</v>
      </c>
    </row>
    <row r="12" spans="1:61" x14ac:dyDescent="0.25">
      <c r="W12"/>
      <c r="AA12"/>
      <c r="AE12" s="6">
        <v>180</v>
      </c>
      <c r="AF12" s="6">
        <f>COUNTIF(converted!L:L,AE12)</f>
        <v>39</v>
      </c>
      <c r="AG12" s="14">
        <f>COUNTIFS(converted!L:L,percentages!AE12,converted!$S:$S,"&gt;0")/COUNTIFS(converted!L:L,percentages!AE12)</f>
        <v>0.15384615384615385</v>
      </c>
      <c r="AI12"/>
      <c r="AM12"/>
      <c r="AQ12"/>
      <c r="AU12"/>
      <c r="AY12"/>
      <c r="BC12" s="11">
        <v>10</v>
      </c>
      <c r="BD12" s="6">
        <f>COUNTIF(scores!Z:Z,BC12)</f>
        <v>14</v>
      </c>
      <c r="BE12" s="12">
        <f>COUNTIFS(scores!Z:Z,percentages!BC12,scores!Y:Y,"&gt;0")/COUNTIFS(scores!Z:Z,percentages!BC12)</f>
        <v>0.6428571428571429</v>
      </c>
      <c r="BG12" s="11">
        <v>0.8</v>
      </c>
      <c r="BH12" s="6">
        <f>COUNTIF('pct scores'!AB:AB,BG12)</f>
        <v>0</v>
      </c>
      <c r="BI12" s="12" t="e">
        <f>COUNTIFS('pct scores'!AB:AB,percentages!BG12,'pct scores'!Z:Z,"&gt;0")/COUNTIFS('pct scores'!AB:AB,percentages!BG12)</f>
        <v>#DIV/0!</v>
      </c>
    </row>
    <row r="13" spans="1:61" x14ac:dyDescent="0.25">
      <c r="V13"/>
      <c r="Z13"/>
      <c r="AD13" s="6">
        <v>190</v>
      </c>
      <c r="AE13" s="6">
        <f>COUNTIF(converted!L:L,AD13)</f>
        <v>14</v>
      </c>
      <c r="AF13" s="14">
        <f>COUNTIFS(converted!L:L,percentages!AD13,converted!$S:$S,"&gt;0")/COUNTIFS(converted!L:L,percentages!AD13)</f>
        <v>0.14285714285714285</v>
      </c>
      <c r="AH13"/>
      <c r="AL13"/>
      <c r="AP13"/>
      <c r="AT13"/>
      <c r="AX13"/>
      <c r="BB13" s="11">
        <v>11</v>
      </c>
      <c r="BC13" s="6">
        <f>COUNTIF(scores!Z:Z,BB13)</f>
        <v>14</v>
      </c>
      <c r="BD13" s="12">
        <f>COUNTIFS(scores!Z:Z,percentages!BB13,scores!Y:Y,"&gt;0")/COUNTIFS(scores!Z:Z,percentages!BB13)</f>
        <v>0.8571428571428571</v>
      </c>
      <c r="BF13" s="11">
        <v>0.85</v>
      </c>
      <c r="BG13" s="6">
        <f>COUNTIF('pct scores'!AB:AB,BF13)</f>
        <v>0</v>
      </c>
      <c r="BH13" s="12" t="e">
        <f>COUNTIFS('pct scores'!AB:AB,percentages!BF13,'pct scores'!Z:Z,"&gt;0")/COUNTIFS('pct scores'!AB:AB,percentages!BF13)</f>
        <v>#DIV/0!</v>
      </c>
    </row>
    <row r="14" spans="1:61" x14ac:dyDescent="0.25">
      <c r="V14"/>
      <c r="Z14"/>
      <c r="AD14" s="6">
        <v>200</v>
      </c>
      <c r="AE14" s="6">
        <f>COUNTIF(converted!L:L,AD14)</f>
        <v>3</v>
      </c>
      <c r="AF14" s="14">
        <f>COUNTIFS(converted!L:L,percentages!AD14,converted!$S:$S,"&gt;0")/COUNTIFS(converted!L:L,percentages!AD14)</f>
        <v>0.33333333333333331</v>
      </c>
      <c r="AH14"/>
      <c r="AL14"/>
      <c r="AP14"/>
      <c r="AT14"/>
      <c r="AX14"/>
      <c r="BB14" s="11">
        <v>12</v>
      </c>
      <c r="BC14" s="6">
        <f>COUNTIF(scores!Z:Z,BB14)</f>
        <v>16</v>
      </c>
      <c r="BD14" s="12">
        <f>COUNTIFS(scores!Z:Z,percentages!BB14,scores!Y:Y,"&gt;0")/COUNTIFS(scores!Z:Z,percentages!BB14)</f>
        <v>1</v>
      </c>
    </row>
    <row r="15" spans="1:61" x14ac:dyDescent="0.25">
      <c r="V15"/>
      <c r="Z15"/>
      <c r="AD15" s="6">
        <v>210</v>
      </c>
      <c r="AE15" s="6">
        <f>COUNTIF(converted!L:L,AD15)</f>
        <v>1</v>
      </c>
      <c r="AF15" s="14">
        <f>COUNTIFS(converted!L:L,percentages!AD15,converted!$S:$S,"&gt;0")/COUNTIFS(converted!L:L,percentages!AD15)</f>
        <v>0</v>
      </c>
      <c r="AH15"/>
      <c r="AL15"/>
      <c r="AP15"/>
      <c r="AT15"/>
      <c r="AX15"/>
      <c r="BB15" s="11">
        <v>13</v>
      </c>
      <c r="BC15" s="6">
        <f>COUNTIF(scores!Z:Z,BB15)</f>
        <v>22</v>
      </c>
      <c r="BD15" s="12">
        <f>COUNTIFS(scores!Z:Z,percentages!BB15,scores!Y:Y,"&gt;0")/COUNTIFS(scores!Z:Z,percentages!BB15)</f>
        <v>0.95454545454545459</v>
      </c>
    </row>
    <row r="16" spans="1:61" x14ac:dyDescent="0.25">
      <c r="V16"/>
      <c r="Z16"/>
      <c r="AD16"/>
      <c r="AH16"/>
      <c r="AL16"/>
      <c r="AP16"/>
      <c r="AT16"/>
      <c r="AX16"/>
      <c r="BB16" s="11">
        <v>14</v>
      </c>
      <c r="BC16" s="6">
        <f>COUNTIF(scores!Z:Z,BB16)</f>
        <v>12</v>
      </c>
      <c r="BD16" s="12">
        <f>COUNTIFS(scores!Z:Z,percentages!BB16,scores!Y:Y,"&gt;0")/COUNTIFS(scores!Z:Z,percentages!BB16)</f>
        <v>1</v>
      </c>
    </row>
    <row r="17" spans="22:56" x14ac:dyDescent="0.25">
      <c r="V17"/>
      <c r="Z17"/>
      <c r="AD17"/>
      <c r="AH17"/>
      <c r="AL17"/>
      <c r="AP17"/>
      <c r="AT17"/>
      <c r="AX17"/>
      <c r="BB17" s="11">
        <v>15</v>
      </c>
      <c r="BC17" s="6">
        <f>COUNTIF(scores!Z:Z,BB17)</f>
        <v>14</v>
      </c>
      <c r="BD17" s="12">
        <f>COUNTIFS(scores!Z:Z,percentages!BB17,scores!Y:Y,"&gt;0")/COUNTIFS(scores!Z:Z,percentages!BB17)</f>
        <v>1</v>
      </c>
    </row>
    <row r="18" spans="22:56" x14ac:dyDescent="0.25">
      <c r="V18"/>
      <c r="Z18"/>
      <c r="AD18"/>
      <c r="AH18"/>
      <c r="AL18"/>
      <c r="AP18"/>
      <c r="AT18"/>
      <c r="AX18"/>
      <c r="BB18" s="11">
        <v>16</v>
      </c>
      <c r="BC18" s="6">
        <f>COUNTIF(scores!Z:Z,BB18)</f>
        <v>3</v>
      </c>
      <c r="BD18" s="12">
        <f>COUNTIFS(scores!Z:Z,percentages!BB18,scores!Y:Y,"&gt;0")/COUNTIFS(scores!Z:Z,percentages!BB18)</f>
        <v>1</v>
      </c>
    </row>
    <row r="19" spans="22:56" x14ac:dyDescent="0.25">
      <c r="V19"/>
      <c r="Z19"/>
      <c r="AD19"/>
      <c r="AH19"/>
      <c r="AL19"/>
      <c r="AP19"/>
      <c r="AT19"/>
      <c r="AX19"/>
      <c r="BB19" s="11">
        <v>17</v>
      </c>
      <c r="BC19" s="6">
        <f>COUNTIF(scores!Z:Z,BB19)</f>
        <v>1</v>
      </c>
      <c r="BD19" s="12">
        <f>COUNTIFS(scores!Z:Z,percentages!BB19,scores!Y:Y,"&gt;0")/COUNTIFS(scores!Z:Z,percentages!BB19)</f>
        <v>1</v>
      </c>
    </row>
    <row r="20" spans="22:56" x14ac:dyDescent="0.25">
      <c r="V20"/>
      <c r="Z20"/>
      <c r="AD20"/>
      <c r="AH20"/>
      <c r="AL20"/>
      <c r="AP20"/>
      <c r="AT20"/>
      <c r="AX20"/>
      <c r="BB20"/>
    </row>
    <row r="21" spans="22:56" x14ac:dyDescent="0.25">
      <c r="V21"/>
      <c r="Z21"/>
      <c r="AD21"/>
      <c r="AH21"/>
      <c r="AL21"/>
      <c r="AP21"/>
      <c r="AT21"/>
      <c r="AX21"/>
      <c r="BB21"/>
    </row>
    <row r="22" spans="22:56" x14ac:dyDescent="0.25">
      <c r="V22"/>
      <c r="Z22"/>
      <c r="AD22"/>
      <c r="AH22"/>
      <c r="AL22"/>
      <c r="AP22"/>
      <c r="AT22"/>
      <c r="AX22"/>
      <c r="BB22"/>
    </row>
    <row r="23" spans="22:56" x14ac:dyDescent="0.25">
      <c r="V23"/>
      <c r="Z23"/>
      <c r="AD23"/>
      <c r="AH23"/>
      <c r="AL23"/>
      <c r="AP23"/>
      <c r="AT23"/>
      <c r="AX23"/>
      <c r="BB23"/>
    </row>
    <row r="24" spans="22:56" x14ac:dyDescent="0.25">
      <c r="V24"/>
      <c r="Z24"/>
      <c r="AD24"/>
      <c r="AH24"/>
      <c r="AL24"/>
      <c r="AP24"/>
      <c r="AT24"/>
      <c r="AX24"/>
      <c r="BB24"/>
    </row>
    <row r="25" spans="22:56" x14ac:dyDescent="0.25">
      <c r="V25"/>
      <c r="Z25"/>
      <c r="AD25"/>
      <c r="AH25"/>
      <c r="AL25"/>
      <c r="AP25"/>
      <c r="AT25"/>
      <c r="AX25"/>
      <c r="BB25"/>
    </row>
    <row r="26" spans="22:56" x14ac:dyDescent="0.25">
      <c r="V26"/>
      <c r="Z26"/>
      <c r="AD26"/>
      <c r="AH26"/>
      <c r="AL26"/>
      <c r="AP26"/>
      <c r="AT26"/>
      <c r="AX26"/>
      <c r="BB26"/>
    </row>
    <row r="27" spans="22:56" x14ac:dyDescent="0.25">
      <c r="V27"/>
      <c r="Z27"/>
      <c r="AD27"/>
      <c r="AH27"/>
      <c r="AL27"/>
      <c r="AP27"/>
      <c r="AT27"/>
      <c r="AX27"/>
      <c r="BB27"/>
    </row>
    <row r="28" spans="22:56" x14ac:dyDescent="0.25">
      <c r="V28"/>
      <c r="Z28"/>
      <c r="AD28"/>
      <c r="AH28"/>
      <c r="AL28"/>
      <c r="AP28"/>
      <c r="AT28"/>
      <c r="AX28"/>
      <c r="BB28"/>
    </row>
    <row r="29" spans="22:56" x14ac:dyDescent="0.25">
      <c r="V29"/>
      <c r="Z29"/>
      <c r="AD29"/>
      <c r="AH29"/>
      <c r="AL29"/>
      <c r="AP29"/>
      <c r="AT29"/>
      <c r="AX29"/>
      <c r="BB29"/>
    </row>
    <row r="30" spans="22:56" x14ac:dyDescent="0.25">
      <c r="V30"/>
      <c r="Z30"/>
      <c r="AD30"/>
      <c r="AH30"/>
      <c r="AL30"/>
      <c r="AP30"/>
      <c r="AT30"/>
      <c r="AX30"/>
      <c r="BB30"/>
    </row>
    <row r="31" spans="22:56" x14ac:dyDescent="0.25">
      <c r="V31"/>
      <c r="Z31"/>
      <c r="AD31"/>
      <c r="AH31"/>
      <c r="AL31"/>
      <c r="AP31"/>
      <c r="AT31"/>
      <c r="AX31"/>
      <c r="BB31"/>
    </row>
    <row r="32" spans="22:56" x14ac:dyDescent="0.25">
      <c r="V32"/>
      <c r="Z32"/>
      <c r="AD32"/>
      <c r="AH32"/>
      <c r="AL32"/>
      <c r="AP32"/>
      <c r="AT32"/>
      <c r="AX32"/>
      <c r="BB32"/>
    </row>
    <row r="33" spans="22:54" x14ac:dyDescent="0.25">
      <c r="V33"/>
      <c r="Z33"/>
      <c r="AD33"/>
      <c r="AH33"/>
      <c r="AL33"/>
      <c r="AP33"/>
      <c r="AT33"/>
      <c r="AX33"/>
      <c r="BB33"/>
    </row>
    <row r="34" spans="22:54" x14ac:dyDescent="0.25">
      <c r="V34"/>
      <c r="Z34"/>
      <c r="AD34"/>
      <c r="AH34"/>
      <c r="AL34"/>
      <c r="AP34"/>
      <c r="AT34"/>
      <c r="AX34"/>
      <c r="BB34"/>
    </row>
    <row r="35" spans="22:54" x14ac:dyDescent="0.25">
      <c r="V35"/>
      <c r="Z35"/>
      <c r="AD35"/>
      <c r="AH35"/>
      <c r="AL35"/>
      <c r="AP35"/>
      <c r="AT35"/>
      <c r="AX35"/>
      <c r="BB35"/>
    </row>
    <row r="36" spans="22:54" x14ac:dyDescent="0.25">
      <c r="V36"/>
      <c r="Z36"/>
      <c r="AD36"/>
      <c r="AH36"/>
      <c r="AL36"/>
      <c r="AP36"/>
      <c r="AT36"/>
      <c r="AX36"/>
      <c r="BB36"/>
    </row>
    <row r="37" spans="22:54" x14ac:dyDescent="0.25">
      <c r="V37"/>
      <c r="Z37"/>
      <c r="AD37"/>
      <c r="AH37"/>
      <c r="AL37"/>
      <c r="AP37"/>
      <c r="AT37"/>
      <c r="AX37"/>
      <c r="BB37"/>
    </row>
    <row r="38" spans="22:54" x14ac:dyDescent="0.25">
      <c r="V38"/>
      <c r="Z38"/>
      <c r="AD38"/>
      <c r="AH38"/>
      <c r="AL38"/>
      <c r="AP38"/>
      <c r="AT38"/>
      <c r="AX38"/>
      <c r="BB38"/>
    </row>
    <row r="39" spans="22:54" x14ac:dyDescent="0.25">
      <c r="V39"/>
      <c r="Z39"/>
      <c r="AD39"/>
      <c r="AH39"/>
      <c r="AL39"/>
      <c r="AP39"/>
      <c r="AT39"/>
      <c r="AX39"/>
      <c r="BB39"/>
    </row>
    <row r="40" spans="22:54" x14ac:dyDescent="0.25">
      <c r="V40"/>
      <c r="Z40"/>
      <c r="AD40"/>
      <c r="AH40"/>
      <c r="AL40"/>
      <c r="AP40"/>
      <c r="AT40"/>
      <c r="AX40"/>
      <c r="BB40"/>
    </row>
    <row r="41" spans="22:54" x14ac:dyDescent="0.25">
      <c r="V41"/>
      <c r="Z41"/>
      <c r="AD41"/>
      <c r="AH41"/>
      <c r="AL41"/>
      <c r="AP41"/>
      <c r="AT41"/>
      <c r="AX41"/>
      <c r="BB41"/>
    </row>
    <row r="42" spans="22:54" x14ac:dyDescent="0.25">
      <c r="V42"/>
      <c r="Z42"/>
      <c r="AD42"/>
      <c r="AH42"/>
      <c r="AL42"/>
      <c r="AP42"/>
      <c r="AT42"/>
      <c r="AX42"/>
      <c r="BB42"/>
    </row>
    <row r="43" spans="22:54" x14ac:dyDescent="0.25">
      <c r="V43"/>
      <c r="Z43"/>
      <c r="AD43"/>
      <c r="AH43"/>
      <c r="AL43"/>
      <c r="AP43"/>
      <c r="AT43"/>
      <c r="AX43"/>
      <c r="BB43"/>
    </row>
    <row r="44" spans="22:54" x14ac:dyDescent="0.25">
      <c r="V44"/>
      <c r="Z44"/>
      <c r="AD44"/>
      <c r="AH44"/>
      <c r="AL44"/>
      <c r="AP44"/>
      <c r="AT44"/>
      <c r="AX44"/>
      <c r="BB44"/>
    </row>
    <row r="45" spans="22:54" x14ac:dyDescent="0.25">
      <c r="V45"/>
      <c r="Z45"/>
      <c r="AD45"/>
      <c r="AH45"/>
      <c r="AL45"/>
      <c r="AP45"/>
      <c r="AT45"/>
      <c r="AX45"/>
      <c r="BB45"/>
    </row>
    <row r="46" spans="22:54" x14ac:dyDescent="0.25">
      <c r="V46"/>
      <c r="Z46"/>
      <c r="AD46"/>
      <c r="AH46"/>
      <c r="AL46"/>
      <c r="AP46"/>
      <c r="AT46"/>
      <c r="AX46"/>
      <c r="BB46"/>
    </row>
    <row r="47" spans="22:54" x14ac:dyDescent="0.25">
      <c r="V47"/>
      <c r="Z47"/>
      <c r="AD47"/>
      <c r="AH47"/>
      <c r="AL47"/>
      <c r="AP47"/>
      <c r="AT47"/>
      <c r="AX47"/>
      <c r="BB47"/>
    </row>
    <row r="48" spans="22:54" x14ac:dyDescent="0.25">
      <c r="V48"/>
      <c r="Z48"/>
      <c r="AD48"/>
      <c r="AH48"/>
      <c r="AL48"/>
      <c r="AP48"/>
      <c r="AT48"/>
      <c r="AX48"/>
      <c r="BB48"/>
    </row>
    <row r="49" spans="22:54" x14ac:dyDescent="0.25">
      <c r="V49"/>
      <c r="Z49"/>
      <c r="AD49"/>
      <c r="AH49"/>
      <c r="AL49"/>
      <c r="AP49"/>
      <c r="AT49"/>
      <c r="AX49"/>
      <c r="BB49"/>
    </row>
    <row r="50" spans="22:54" x14ac:dyDescent="0.25">
      <c r="V50"/>
      <c r="Z50"/>
      <c r="AD50"/>
      <c r="AH50"/>
      <c r="AL50"/>
      <c r="AP50"/>
      <c r="AT50"/>
      <c r="AX50"/>
      <c r="BB50"/>
    </row>
    <row r="51" spans="22:54" x14ac:dyDescent="0.25">
      <c r="V51"/>
      <c r="Z51"/>
      <c r="AD51"/>
      <c r="AH51"/>
      <c r="AL51"/>
      <c r="AP51"/>
      <c r="AT51"/>
      <c r="AX51"/>
      <c r="BB51"/>
    </row>
    <row r="52" spans="22:54" x14ac:dyDescent="0.25">
      <c r="V52"/>
      <c r="Z52"/>
      <c r="AD52"/>
      <c r="AH52"/>
      <c r="AL52"/>
      <c r="AP52"/>
      <c r="AT52"/>
      <c r="AX52"/>
      <c r="BB52"/>
    </row>
    <row r="53" spans="22:54" x14ac:dyDescent="0.25">
      <c r="V53"/>
      <c r="Z53"/>
      <c r="AD53"/>
      <c r="AH53"/>
      <c r="AL53"/>
      <c r="AP53"/>
      <c r="AT53"/>
      <c r="AX53"/>
      <c r="BB53"/>
    </row>
    <row r="54" spans="22:54" x14ac:dyDescent="0.25">
      <c r="V54"/>
      <c r="Z54"/>
      <c r="AD54"/>
      <c r="AH54"/>
      <c r="AL54"/>
      <c r="AP54"/>
      <c r="AT54"/>
      <c r="AX54"/>
      <c r="BB54"/>
    </row>
    <row r="55" spans="22:54" x14ac:dyDescent="0.25">
      <c r="V55"/>
      <c r="Z55"/>
      <c r="AD55"/>
      <c r="AH55"/>
      <c r="AL55"/>
      <c r="AP55"/>
      <c r="AT55"/>
      <c r="AX55"/>
      <c r="BB55"/>
    </row>
    <row r="56" spans="22:54" x14ac:dyDescent="0.25">
      <c r="V56"/>
      <c r="Z56"/>
      <c r="AD56"/>
      <c r="AH56"/>
      <c r="AL56"/>
      <c r="AP56"/>
      <c r="AT56"/>
      <c r="AX56"/>
      <c r="BB56"/>
    </row>
    <row r="57" spans="22:54" x14ac:dyDescent="0.25">
      <c r="V57"/>
      <c r="Z57"/>
      <c r="AD57"/>
      <c r="AH57"/>
      <c r="AL57"/>
      <c r="AP57"/>
      <c r="AT57"/>
      <c r="AX57"/>
      <c r="BB57"/>
    </row>
    <row r="58" spans="22:54" x14ac:dyDescent="0.25">
      <c r="V58"/>
      <c r="Z58"/>
      <c r="AD58"/>
      <c r="AH58"/>
      <c r="AL58"/>
      <c r="AP58"/>
      <c r="AT58"/>
      <c r="AX58"/>
      <c r="BB58"/>
    </row>
    <row r="59" spans="22:54" x14ac:dyDescent="0.25">
      <c r="V59"/>
      <c r="Z59"/>
      <c r="AD59"/>
      <c r="AH59"/>
      <c r="AL59"/>
      <c r="AP59"/>
      <c r="AT59"/>
      <c r="AX59"/>
      <c r="BB59"/>
    </row>
    <row r="60" spans="22:54" x14ac:dyDescent="0.25">
      <c r="V60"/>
      <c r="Z60"/>
      <c r="AD60"/>
      <c r="AH60"/>
      <c r="AL60"/>
      <c r="AP60"/>
      <c r="AT60"/>
      <c r="AX60"/>
      <c r="BB60"/>
    </row>
    <row r="61" spans="22:54" x14ac:dyDescent="0.25">
      <c r="V61"/>
      <c r="Z61"/>
      <c r="AD61"/>
      <c r="AH61"/>
      <c r="AL61"/>
      <c r="AP61"/>
      <c r="AT61"/>
      <c r="AX61"/>
      <c r="BB61"/>
    </row>
    <row r="62" spans="22:54" x14ac:dyDescent="0.25">
      <c r="V62"/>
      <c r="Z62"/>
      <c r="AD62"/>
      <c r="AH62"/>
      <c r="AL62"/>
      <c r="AP62"/>
      <c r="AT62"/>
      <c r="AX62"/>
      <c r="BB62"/>
    </row>
    <row r="63" spans="22:54" x14ac:dyDescent="0.25">
      <c r="V63"/>
      <c r="Z63"/>
      <c r="AD63"/>
      <c r="AH63"/>
      <c r="AL63"/>
      <c r="AP63"/>
      <c r="AT63"/>
      <c r="AX63"/>
      <c r="BB63"/>
    </row>
    <row r="64" spans="22:54" x14ac:dyDescent="0.25">
      <c r="V64"/>
      <c r="Z64"/>
      <c r="AD64"/>
      <c r="AH64"/>
      <c r="AL64"/>
      <c r="AP64"/>
      <c r="AT64"/>
      <c r="AX64"/>
      <c r="BB64"/>
    </row>
    <row r="65" spans="22:54" x14ac:dyDescent="0.25">
      <c r="V65"/>
      <c r="Z65"/>
      <c r="AD65"/>
      <c r="AH65"/>
      <c r="AL65"/>
      <c r="AP65"/>
      <c r="AT65"/>
      <c r="AX65"/>
      <c r="BB65"/>
    </row>
    <row r="66" spans="22:54" x14ac:dyDescent="0.25">
      <c r="V66"/>
      <c r="Z66"/>
      <c r="AD66"/>
      <c r="AH66"/>
      <c r="AL66"/>
      <c r="AP66"/>
      <c r="AT66"/>
      <c r="AX66"/>
      <c r="BB66"/>
    </row>
    <row r="67" spans="22:54" x14ac:dyDescent="0.25">
      <c r="V67"/>
      <c r="Z67"/>
      <c r="AD67"/>
      <c r="AH67"/>
      <c r="AL67"/>
      <c r="AP67"/>
      <c r="AT67"/>
      <c r="AX67"/>
      <c r="BB67"/>
    </row>
    <row r="68" spans="22:54" x14ac:dyDescent="0.25">
      <c r="V68"/>
      <c r="Z68"/>
      <c r="AD68"/>
      <c r="AH68"/>
      <c r="AL68"/>
      <c r="AP68"/>
      <c r="AT68"/>
      <c r="AX68"/>
      <c r="BB68"/>
    </row>
    <row r="69" spans="22:54" x14ac:dyDescent="0.25">
      <c r="V69"/>
      <c r="Z69"/>
      <c r="AD69"/>
      <c r="AH69"/>
      <c r="AL69"/>
      <c r="AP69"/>
      <c r="AT69"/>
      <c r="AX69"/>
      <c r="BB69"/>
    </row>
    <row r="70" spans="22:54" x14ac:dyDescent="0.25">
      <c r="V70"/>
      <c r="Z70"/>
      <c r="AD70"/>
      <c r="AH70"/>
      <c r="AL70"/>
      <c r="AP70"/>
      <c r="AT70"/>
      <c r="AX70"/>
      <c r="BB70"/>
    </row>
    <row r="71" spans="22:54" x14ac:dyDescent="0.25">
      <c r="V71"/>
      <c r="Z71"/>
      <c r="AD71"/>
      <c r="AH71"/>
      <c r="AL71"/>
      <c r="AP71"/>
      <c r="AT71"/>
      <c r="AX71"/>
      <c r="BB71"/>
    </row>
    <row r="72" spans="22:54" x14ac:dyDescent="0.25">
      <c r="V72"/>
      <c r="Z72"/>
      <c r="AD72"/>
      <c r="AH72"/>
      <c r="AL72"/>
      <c r="AP72"/>
      <c r="AT72"/>
      <c r="AX72"/>
      <c r="BB72"/>
    </row>
    <row r="73" spans="22:54" x14ac:dyDescent="0.25">
      <c r="V73"/>
      <c r="Z73"/>
      <c r="AD73"/>
      <c r="AH73"/>
      <c r="AL73"/>
      <c r="AP73"/>
      <c r="AT73"/>
      <c r="AX73"/>
      <c r="BB73"/>
    </row>
    <row r="74" spans="22:54" x14ac:dyDescent="0.25">
      <c r="V74"/>
      <c r="Z74"/>
      <c r="AD74"/>
      <c r="AH74"/>
      <c r="AL74"/>
      <c r="AP74"/>
      <c r="AT74"/>
      <c r="AX74"/>
      <c r="BB74"/>
    </row>
    <row r="75" spans="22:54" x14ac:dyDescent="0.25">
      <c r="V75"/>
      <c r="Z75"/>
      <c r="AD75"/>
      <c r="AH75"/>
      <c r="AL75"/>
      <c r="AP75"/>
      <c r="AT75"/>
      <c r="AX75"/>
      <c r="BB75"/>
    </row>
    <row r="76" spans="22:54" x14ac:dyDescent="0.25">
      <c r="V76"/>
      <c r="Z76"/>
      <c r="AD76"/>
      <c r="AH76"/>
      <c r="AL76"/>
      <c r="AP76"/>
      <c r="AT76"/>
      <c r="AX76"/>
      <c r="BB76"/>
    </row>
    <row r="77" spans="22:54" x14ac:dyDescent="0.25">
      <c r="V77"/>
      <c r="Z77"/>
      <c r="AD77"/>
      <c r="AH77"/>
      <c r="AL77"/>
      <c r="AP77"/>
      <c r="AT77"/>
      <c r="AX77"/>
      <c r="BB77"/>
    </row>
    <row r="78" spans="22:54" x14ac:dyDescent="0.25">
      <c r="V78"/>
      <c r="Z78"/>
      <c r="AD78"/>
      <c r="AH78"/>
      <c r="AL78"/>
      <c r="AP78"/>
      <c r="AT78"/>
      <c r="AX78"/>
      <c r="BB78"/>
    </row>
    <row r="79" spans="22:54" x14ac:dyDescent="0.25">
      <c r="V79"/>
      <c r="Z79"/>
      <c r="AD79"/>
      <c r="AH79"/>
      <c r="AL79"/>
      <c r="AP79"/>
      <c r="AT79"/>
      <c r="AX79"/>
      <c r="BB79"/>
    </row>
    <row r="80" spans="22:54" x14ac:dyDescent="0.25">
      <c r="V80"/>
      <c r="Z80"/>
      <c r="AD80"/>
      <c r="AH80"/>
      <c r="AL80"/>
      <c r="AP80"/>
      <c r="AT80"/>
      <c r="AX80"/>
      <c r="BB80"/>
    </row>
    <row r="81" spans="22:54" x14ac:dyDescent="0.25">
      <c r="V81"/>
      <c r="Z81"/>
      <c r="AD81"/>
      <c r="AH81"/>
      <c r="AL81"/>
      <c r="AP81"/>
      <c r="AT81"/>
      <c r="AX81"/>
      <c r="BB81"/>
    </row>
    <row r="82" spans="22:54" x14ac:dyDescent="0.25">
      <c r="V82"/>
      <c r="Z82"/>
      <c r="AD82"/>
      <c r="AH82"/>
      <c r="AL82"/>
      <c r="AP82"/>
      <c r="AT82"/>
      <c r="AX82"/>
      <c r="BB82"/>
    </row>
    <row r="83" spans="22:54" x14ac:dyDescent="0.25">
      <c r="V83"/>
      <c r="Z83"/>
      <c r="AD83"/>
      <c r="AH83"/>
      <c r="AL83"/>
      <c r="AP83"/>
      <c r="AT83"/>
      <c r="AX83"/>
      <c r="BB83"/>
    </row>
    <row r="84" spans="22:54" x14ac:dyDescent="0.25">
      <c r="V84"/>
      <c r="Z84"/>
      <c r="AD84"/>
      <c r="AH84"/>
      <c r="AL84"/>
      <c r="AP84"/>
      <c r="AT84"/>
      <c r="AX84"/>
      <c r="BB84"/>
    </row>
    <row r="85" spans="22:54" x14ac:dyDescent="0.25">
      <c r="V85"/>
      <c r="Z85"/>
      <c r="AD85"/>
      <c r="AH85"/>
      <c r="AL85"/>
      <c r="AP85"/>
      <c r="AT85"/>
      <c r="AX85"/>
      <c r="BB85"/>
    </row>
    <row r="86" spans="22:54" x14ac:dyDescent="0.25">
      <c r="V86"/>
      <c r="Z86"/>
      <c r="AD86"/>
      <c r="AH86"/>
      <c r="AL86"/>
      <c r="AP86"/>
      <c r="AT86"/>
      <c r="AX86"/>
      <c r="BB86"/>
    </row>
    <row r="87" spans="22:54" x14ac:dyDescent="0.25">
      <c r="V87"/>
      <c r="Z87"/>
      <c r="AD87"/>
      <c r="AH87"/>
      <c r="AL87"/>
      <c r="AP87"/>
      <c r="AT87"/>
      <c r="AX87"/>
      <c r="BB87"/>
    </row>
    <row r="88" spans="22:54" x14ac:dyDescent="0.25">
      <c r="V88"/>
      <c r="Z88"/>
      <c r="AD88"/>
      <c r="AH88"/>
      <c r="AL88"/>
      <c r="AP88"/>
      <c r="AT88"/>
      <c r="AX88"/>
      <c r="BB88"/>
    </row>
    <row r="89" spans="22:54" x14ac:dyDescent="0.25">
      <c r="V89"/>
      <c r="Z89"/>
      <c r="AD89"/>
      <c r="AH89"/>
      <c r="AL89"/>
      <c r="AP89"/>
      <c r="AT89"/>
      <c r="AX89"/>
      <c r="BB89"/>
    </row>
    <row r="90" spans="22:54" x14ac:dyDescent="0.25">
      <c r="V90"/>
      <c r="Z90"/>
      <c r="AD90"/>
      <c r="AH90"/>
      <c r="AL90"/>
      <c r="AP90"/>
      <c r="AT90"/>
      <c r="AX90"/>
      <c r="BB90"/>
    </row>
    <row r="91" spans="22:54" x14ac:dyDescent="0.25">
      <c r="V91"/>
      <c r="Z91"/>
      <c r="AD91"/>
      <c r="AH91"/>
      <c r="AL91"/>
      <c r="AP91"/>
      <c r="AT91"/>
      <c r="AX91"/>
      <c r="BB91"/>
    </row>
    <row r="92" spans="22:54" x14ac:dyDescent="0.25">
      <c r="V92"/>
      <c r="Z92"/>
      <c r="AD92"/>
      <c r="AH92"/>
      <c r="AL92"/>
      <c r="AP92"/>
      <c r="AT92"/>
      <c r="AX92"/>
      <c r="BB92"/>
    </row>
    <row r="93" spans="22:54" x14ac:dyDescent="0.25">
      <c r="V93"/>
      <c r="Z93"/>
      <c r="AD93"/>
      <c r="AH93"/>
      <c r="AL93"/>
      <c r="AP93"/>
      <c r="AT93"/>
      <c r="AX93"/>
      <c r="BB93"/>
    </row>
    <row r="94" spans="22:54" x14ac:dyDescent="0.25">
      <c r="V94"/>
      <c r="Z94"/>
      <c r="AD94"/>
      <c r="AH94"/>
      <c r="AL94"/>
      <c r="AP94"/>
      <c r="AT94"/>
      <c r="AX94"/>
      <c r="BB94"/>
    </row>
    <row r="95" spans="22:54" x14ac:dyDescent="0.25">
      <c r="V95"/>
      <c r="Z95"/>
      <c r="AD95"/>
      <c r="AH95"/>
      <c r="AL95"/>
      <c r="AP95"/>
      <c r="AT95"/>
      <c r="AX95"/>
      <c r="BB95"/>
    </row>
    <row r="96" spans="22:54" x14ac:dyDescent="0.25">
      <c r="V96"/>
      <c r="Z96"/>
      <c r="AD96"/>
      <c r="AH96"/>
      <c r="AL96"/>
      <c r="AP96"/>
      <c r="AT96"/>
      <c r="AX96"/>
      <c r="BB96"/>
    </row>
    <row r="97" spans="22:54" x14ac:dyDescent="0.25">
      <c r="V97"/>
      <c r="Z97"/>
      <c r="AD97"/>
      <c r="AH97"/>
      <c r="AL97"/>
      <c r="AP97"/>
      <c r="AT97"/>
      <c r="AX97"/>
      <c r="BB97"/>
    </row>
    <row r="98" spans="22:54" x14ac:dyDescent="0.25">
      <c r="V98"/>
      <c r="Z98"/>
      <c r="AD98"/>
      <c r="AH98"/>
      <c r="AL98"/>
      <c r="AP98"/>
      <c r="AT98"/>
      <c r="AX98"/>
      <c r="BB98"/>
    </row>
    <row r="99" spans="22:54" x14ac:dyDescent="0.25">
      <c r="V99"/>
      <c r="Z99"/>
      <c r="AD99"/>
      <c r="AH99"/>
      <c r="AL99"/>
      <c r="AP99"/>
      <c r="AT99"/>
      <c r="AX99"/>
      <c r="BB99"/>
    </row>
    <row r="100" spans="22:54" x14ac:dyDescent="0.25">
      <c r="V100"/>
      <c r="Z100"/>
      <c r="AD100"/>
      <c r="AH100"/>
      <c r="AL100"/>
      <c r="AP100"/>
      <c r="AT100"/>
      <c r="AX100"/>
      <c r="BB100"/>
    </row>
    <row r="101" spans="22:54" x14ac:dyDescent="0.25">
      <c r="V101"/>
      <c r="Z101"/>
      <c r="AD101"/>
      <c r="AH101"/>
      <c r="AL101"/>
      <c r="AP101"/>
      <c r="AT101"/>
      <c r="AX101"/>
      <c r="BB101"/>
    </row>
    <row r="102" spans="22:54" x14ac:dyDescent="0.25">
      <c r="V102"/>
      <c r="Z102"/>
      <c r="AD102"/>
      <c r="AH102"/>
      <c r="AL102"/>
      <c r="AP102"/>
      <c r="AT102"/>
      <c r="AX102"/>
      <c r="BB102"/>
    </row>
    <row r="103" spans="22:54" x14ac:dyDescent="0.25">
      <c r="V103"/>
      <c r="Z103"/>
      <c r="AD103"/>
      <c r="AH103"/>
      <c r="AL103"/>
      <c r="AP103"/>
      <c r="AT103"/>
      <c r="AX103"/>
      <c r="BB103"/>
    </row>
    <row r="104" spans="22:54" x14ac:dyDescent="0.25">
      <c r="V104"/>
      <c r="Z104"/>
      <c r="AD104"/>
      <c r="AH104"/>
      <c r="AL104"/>
      <c r="AP104"/>
      <c r="AT104"/>
      <c r="AX104"/>
      <c r="BB104"/>
    </row>
    <row r="105" spans="22:54" x14ac:dyDescent="0.25">
      <c r="V105"/>
      <c r="Z105"/>
      <c r="AD105"/>
      <c r="AH105"/>
      <c r="AL105"/>
      <c r="AP105"/>
      <c r="AT105"/>
      <c r="AX105"/>
      <c r="BB105"/>
    </row>
    <row r="106" spans="22:54" x14ac:dyDescent="0.25">
      <c r="V106"/>
      <c r="Z106"/>
      <c r="AD106"/>
      <c r="AH106"/>
      <c r="AL106"/>
      <c r="AP106"/>
      <c r="AT106"/>
      <c r="AX106"/>
      <c r="BB106"/>
    </row>
    <row r="107" spans="22:54" x14ac:dyDescent="0.25">
      <c r="V107"/>
      <c r="Z107"/>
      <c r="AD107"/>
      <c r="AH107"/>
      <c r="AL107"/>
      <c r="AP107"/>
      <c r="AT107"/>
      <c r="AX107"/>
      <c r="BB107"/>
    </row>
    <row r="108" spans="22:54" x14ac:dyDescent="0.25">
      <c r="V108"/>
      <c r="Z108"/>
      <c r="AD108"/>
      <c r="AH108"/>
      <c r="AL108"/>
      <c r="AP108"/>
      <c r="AT108"/>
      <c r="AX108"/>
      <c r="BB108"/>
    </row>
    <row r="109" spans="22:54" x14ac:dyDescent="0.25">
      <c r="V109"/>
      <c r="Z109"/>
      <c r="AD109"/>
      <c r="AH109"/>
      <c r="AL109"/>
      <c r="AP109"/>
      <c r="AT109"/>
      <c r="AX109"/>
      <c r="BB109"/>
    </row>
    <row r="110" spans="22:54" x14ac:dyDescent="0.25">
      <c r="V110"/>
      <c r="Z110"/>
      <c r="AD110"/>
      <c r="AH110"/>
      <c r="AL110"/>
      <c r="AP110"/>
      <c r="AT110"/>
      <c r="AX110"/>
      <c r="BB110"/>
    </row>
    <row r="111" spans="22:54" x14ac:dyDescent="0.25">
      <c r="V111"/>
      <c r="Z111"/>
      <c r="AD111"/>
      <c r="AH111"/>
      <c r="AL111"/>
      <c r="AP111"/>
      <c r="AT111"/>
      <c r="AX111"/>
      <c r="BB111"/>
    </row>
    <row r="112" spans="22:54" x14ac:dyDescent="0.25">
      <c r="V112"/>
      <c r="Z112"/>
      <c r="AD112"/>
      <c r="AH112"/>
      <c r="AL112"/>
      <c r="AP112"/>
      <c r="AT112"/>
      <c r="AX112"/>
      <c r="BB112"/>
    </row>
    <row r="113" spans="22:54" x14ac:dyDescent="0.25">
      <c r="V113"/>
      <c r="Z113"/>
      <c r="AD113"/>
      <c r="AH113"/>
      <c r="AL113"/>
      <c r="AP113"/>
      <c r="AT113"/>
      <c r="AX113"/>
      <c r="BB113"/>
    </row>
    <row r="114" spans="22:54" x14ac:dyDescent="0.25">
      <c r="V114"/>
      <c r="Z114"/>
      <c r="AD114"/>
      <c r="AH114"/>
      <c r="AL114"/>
      <c r="AP114"/>
      <c r="AT114"/>
      <c r="AX114"/>
      <c r="BB114"/>
    </row>
    <row r="115" spans="22:54" x14ac:dyDescent="0.25">
      <c r="V115"/>
      <c r="Z115"/>
      <c r="AD115"/>
      <c r="AH115"/>
      <c r="AL115"/>
      <c r="AP115"/>
      <c r="AT115"/>
      <c r="AX115"/>
      <c r="BB115"/>
    </row>
    <row r="116" spans="22:54" x14ac:dyDescent="0.25">
      <c r="V116"/>
      <c r="Z116"/>
      <c r="AD116"/>
      <c r="AH116"/>
      <c r="AL116"/>
      <c r="AP116"/>
      <c r="AT116"/>
      <c r="AX116"/>
      <c r="BB116"/>
    </row>
    <row r="117" spans="22:54" x14ac:dyDescent="0.25">
      <c r="V117"/>
      <c r="Z117"/>
      <c r="AD117"/>
      <c r="AH117"/>
      <c r="AL117"/>
      <c r="AP117"/>
      <c r="AT117"/>
      <c r="AX117"/>
      <c r="BB117"/>
    </row>
    <row r="118" spans="22:54" x14ac:dyDescent="0.25">
      <c r="V118"/>
      <c r="Z118"/>
      <c r="AD118"/>
      <c r="AH118"/>
      <c r="AL118"/>
      <c r="AP118"/>
      <c r="AT118"/>
      <c r="AX118"/>
      <c r="BB118"/>
    </row>
    <row r="119" spans="22:54" x14ac:dyDescent="0.25">
      <c r="V119"/>
      <c r="Z119"/>
      <c r="AD119"/>
      <c r="AH119"/>
      <c r="AL119"/>
      <c r="AP119"/>
      <c r="AT119"/>
      <c r="AX119"/>
      <c r="BB119"/>
    </row>
    <row r="120" spans="22:54" x14ac:dyDescent="0.25">
      <c r="V120"/>
      <c r="Z120"/>
      <c r="AD120"/>
      <c r="AH120"/>
      <c r="AL120"/>
      <c r="AP120"/>
      <c r="AT120"/>
      <c r="AX120"/>
      <c r="BB120"/>
    </row>
    <row r="121" spans="22:54" x14ac:dyDescent="0.25">
      <c r="V121"/>
      <c r="Z121"/>
      <c r="AD121"/>
      <c r="AH121"/>
      <c r="AL121"/>
      <c r="AP121"/>
      <c r="AT121"/>
      <c r="AX121"/>
      <c r="BB121"/>
    </row>
    <row r="122" spans="22:54" x14ac:dyDescent="0.25">
      <c r="V122"/>
      <c r="Z122"/>
      <c r="AD122"/>
      <c r="AH122"/>
      <c r="AL122"/>
      <c r="AP122"/>
      <c r="AT122"/>
      <c r="AX122"/>
      <c r="BB122"/>
    </row>
    <row r="123" spans="22:54" x14ac:dyDescent="0.25">
      <c r="V123"/>
      <c r="Z123"/>
      <c r="AD123"/>
      <c r="AH123"/>
      <c r="AL123"/>
      <c r="AP123"/>
      <c r="AT123"/>
      <c r="AX123"/>
      <c r="BB123"/>
    </row>
    <row r="124" spans="22:54" x14ac:dyDescent="0.25">
      <c r="V124"/>
      <c r="Z124"/>
      <c r="AD124"/>
      <c r="AH124"/>
      <c r="AL124"/>
      <c r="AP124"/>
      <c r="AT124"/>
      <c r="AX124"/>
      <c r="BB124"/>
    </row>
    <row r="125" spans="22:54" x14ac:dyDescent="0.25">
      <c r="V125"/>
      <c r="Z125"/>
      <c r="AD125"/>
      <c r="AH125"/>
      <c r="AL125"/>
      <c r="AP125"/>
      <c r="AT125"/>
      <c r="AX125"/>
      <c r="BB125"/>
    </row>
    <row r="126" spans="22:54" x14ac:dyDescent="0.25">
      <c r="V126"/>
      <c r="Z126"/>
      <c r="AD126"/>
      <c r="AH126"/>
      <c r="AL126"/>
      <c r="AP126"/>
      <c r="AT126"/>
      <c r="AX126"/>
      <c r="BB126"/>
    </row>
    <row r="127" spans="22:54" x14ac:dyDescent="0.25">
      <c r="V127"/>
      <c r="Z127"/>
      <c r="AD127"/>
      <c r="AH127"/>
      <c r="AL127"/>
      <c r="AP127"/>
      <c r="AT127"/>
      <c r="AX127"/>
      <c r="BB127"/>
    </row>
    <row r="128" spans="22:54" x14ac:dyDescent="0.25">
      <c r="V128"/>
      <c r="Z128"/>
      <c r="AD128"/>
      <c r="AH128"/>
      <c r="AL128"/>
      <c r="AP128"/>
      <c r="AT128"/>
      <c r="AX128"/>
      <c r="BB128"/>
    </row>
    <row r="129" spans="22:54" x14ac:dyDescent="0.25">
      <c r="V129"/>
      <c r="Z129"/>
      <c r="AD129"/>
      <c r="AH129"/>
      <c r="AL129"/>
      <c r="AP129"/>
      <c r="AT129"/>
      <c r="AX129"/>
      <c r="BB129"/>
    </row>
    <row r="130" spans="22:54" x14ac:dyDescent="0.25">
      <c r="V130"/>
      <c r="Z130"/>
      <c r="AD130"/>
      <c r="AH130"/>
      <c r="AL130"/>
      <c r="AP130"/>
      <c r="AT130"/>
      <c r="AX130"/>
      <c r="BB130"/>
    </row>
    <row r="131" spans="22:54" x14ac:dyDescent="0.25">
      <c r="V131"/>
      <c r="Z131"/>
      <c r="AD131"/>
      <c r="AH131"/>
      <c r="AL131"/>
      <c r="AP131"/>
      <c r="AT131"/>
      <c r="AX131"/>
      <c r="BB131"/>
    </row>
    <row r="132" spans="22:54" x14ac:dyDescent="0.25">
      <c r="V132"/>
      <c r="Z132"/>
      <c r="AD132"/>
      <c r="AH132"/>
      <c r="AL132"/>
      <c r="AP132"/>
      <c r="AT132"/>
      <c r="AX132"/>
      <c r="BB132"/>
    </row>
    <row r="133" spans="22:54" x14ac:dyDescent="0.25">
      <c r="V133"/>
      <c r="Z133"/>
      <c r="AD133"/>
      <c r="AH133"/>
      <c r="AL133"/>
      <c r="AP133"/>
      <c r="AT133"/>
      <c r="AX133"/>
      <c r="BB133"/>
    </row>
    <row r="134" spans="22:54" x14ac:dyDescent="0.25">
      <c r="V134"/>
      <c r="Z134"/>
      <c r="AD134"/>
      <c r="AH134"/>
      <c r="AL134"/>
      <c r="AP134"/>
      <c r="AT134"/>
      <c r="AX134"/>
      <c r="BB134"/>
    </row>
    <row r="135" spans="22:54" x14ac:dyDescent="0.25">
      <c r="V135"/>
      <c r="Z135"/>
      <c r="AD135"/>
      <c r="AH135"/>
      <c r="AL135"/>
      <c r="AP135"/>
      <c r="AT135"/>
      <c r="AX135"/>
      <c r="BB135"/>
    </row>
    <row r="136" spans="22:54" x14ac:dyDescent="0.25">
      <c r="V136"/>
      <c r="Z136"/>
      <c r="AD136"/>
      <c r="AH136"/>
      <c r="AL136"/>
      <c r="AP136"/>
      <c r="AT136"/>
      <c r="AX136"/>
      <c r="BB136"/>
    </row>
    <row r="137" spans="22:54" x14ac:dyDescent="0.25">
      <c r="V137"/>
      <c r="Z137"/>
      <c r="AD137"/>
      <c r="AH137"/>
      <c r="AL137"/>
      <c r="AP137"/>
      <c r="AT137"/>
      <c r="AX137"/>
      <c r="BB137"/>
    </row>
    <row r="138" spans="22:54" x14ac:dyDescent="0.25">
      <c r="V138"/>
      <c r="Z138"/>
      <c r="AD138"/>
      <c r="AH138"/>
      <c r="AL138"/>
      <c r="AP138"/>
      <c r="AT138"/>
      <c r="AX138"/>
      <c r="BB138"/>
    </row>
    <row r="139" spans="22:54" x14ac:dyDescent="0.25">
      <c r="V139"/>
      <c r="Z139"/>
      <c r="AD139"/>
      <c r="AH139"/>
      <c r="AL139"/>
      <c r="AP139"/>
      <c r="AT139"/>
      <c r="AX139"/>
      <c r="BB139"/>
    </row>
    <row r="140" spans="22:54" x14ac:dyDescent="0.25">
      <c r="V140"/>
      <c r="Z140"/>
      <c r="AD140"/>
      <c r="AH140"/>
      <c r="AL140"/>
      <c r="AP140"/>
      <c r="AT140"/>
      <c r="AX140"/>
      <c r="BB140"/>
    </row>
    <row r="141" spans="22:54" x14ac:dyDescent="0.25">
      <c r="V141"/>
      <c r="Z141"/>
      <c r="AD141"/>
      <c r="AH141"/>
      <c r="AL141"/>
      <c r="AP141"/>
      <c r="AT141"/>
      <c r="AX141"/>
      <c r="BB141"/>
    </row>
    <row r="142" spans="22:54" x14ac:dyDescent="0.25">
      <c r="V142"/>
      <c r="Z142"/>
      <c r="AD142"/>
      <c r="AH142"/>
      <c r="AL142"/>
      <c r="AP142"/>
      <c r="AT142"/>
      <c r="AX142"/>
      <c r="BB142"/>
    </row>
    <row r="143" spans="22:54" x14ac:dyDescent="0.25">
      <c r="V143"/>
      <c r="Z143"/>
      <c r="AD143"/>
      <c r="AH143"/>
      <c r="AL143"/>
      <c r="AP143"/>
      <c r="AT143"/>
      <c r="AX143"/>
      <c r="BB143"/>
    </row>
    <row r="144" spans="22:54" x14ac:dyDescent="0.25">
      <c r="V144"/>
      <c r="Z144"/>
      <c r="AD144"/>
      <c r="AH144"/>
      <c r="AL144"/>
      <c r="AP144"/>
      <c r="AT144"/>
      <c r="AX144"/>
      <c r="BB144"/>
    </row>
    <row r="145" spans="22:54" x14ac:dyDescent="0.25">
      <c r="V145"/>
      <c r="Z145"/>
      <c r="AD145"/>
      <c r="AH145"/>
      <c r="AL145"/>
      <c r="AP145"/>
      <c r="AT145"/>
      <c r="AX145"/>
      <c r="BB145"/>
    </row>
    <row r="146" spans="22:54" x14ac:dyDescent="0.25">
      <c r="V146"/>
      <c r="Z146"/>
      <c r="AD146"/>
      <c r="AH146"/>
      <c r="AL146"/>
      <c r="AP146"/>
      <c r="AT146"/>
      <c r="AX146"/>
      <c r="BB146"/>
    </row>
    <row r="147" spans="22:54" x14ac:dyDescent="0.25">
      <c r="V147"/>
      <c r="Z147"/>
      <c r="AD147"/>
      <c r="AH147"/>
      <c r="AL147"/>
      <c r="AP147"/>
      <c r="AT147"/>
      <c r="AX147"/>
      <c r="BB147"/>
    </row>
    <row r="148" spans="22:54" x14ac:dyDescent="0.25">
      <c r="V148"/>
      <c r="Z148"/>
      <c r="AD148"/>
      <c r="AH148"/>
      <c r="AL148"/>
      <c r="AP148"/>
      <c r="AT148"/>
      <c r="AX148"/>
      <c r="BB148"/>
    </row>
    <row r="149" spans="22:54" x14ac:dyDescent="0.25">
      <c r="V149"/>
      <c r="Z149"/>
      <c r="AD149"/>
      <c r="AH149"/>
      <c r="AL149"/>
      <c r="AP149"/>
      <c r="AT149"/>
      <c r="AX149"/>
      <c r="BB149"/>
    </row>
    <row r="150" spans="22:54" x14ac:dyDescent="0.25">
      <c r="V150"/>
      <c r="Z150"/>
      <c r="AD150"/>
      <c r="AH150"/>
      <c r="AL150"/>
      <c r="AP150"/>
      <c r="AT150"/>
      <c r="AX150"/>
      <c r="BB150"/>
    </row>
    <row r="151" spans="22:54" x14ac:dyDescent="0.25">
      <c r="V151"/>
      <c r="Z151"/>
      <c r="AD151"/>
      <c r="AH151"/>
      <c r="AL151"/>
      <c r="AP151"/>
      <c r="AT151"/>
      <c r="AX151"/>
      <c r="BB151"/>
    </row>
    <row r="152" spans="22:54" x14ac:dyDescent="0.25">
      <c r="V152"/>
      <c r="Z152"/>
      <c r="AD152"/>
      <c r="AH152"/>
      <c r="AL152"/>
      <c r="AP152"/>
      <c r="AT152"/>
      <c r="AX152"/>
      <c r="BB152"/>
    </row>
    <row r="153" spans="22:54" x14ac:dyDescent="0.25">
      <c r="V153"/>
      <c r="Z153"/>
      <c r="AD153"/>
      <c r="AH153"/>
      <c r="AL153"/>
      <c r="AP153"/>
      <c r="AT153"/>
      <c r="AX153"/>
      <c r="BB153"/>
    </row>
    <row r="154" spans="22:54" x14ac:dyDescent="0.25">
      <c r="V154"/>
      <c r="Z154"/>
      <c r="AD154"/>
      <c r="AH154"/>
      <c r="AL154"/>
      <c r="AP154"/>
      <c r="AT154"/>
      <c r="AX154"/>
      <c r="BB154"/>
    </row>
    <row r="155" spans="22:54" x14ac:dyDescent="0.25">
      <c r="V155"/>
      <c r="Z155"/>
      <c r="AD155"/>
      <c r="AH155"/>
      <c r="AL155"/>
      <c r="AP155"/>
      <c r="AT155"/>
      <c r="AX155"/>
      <c r="BB155"/>
    </row>
    <row r="156" spans="22:54" x14ac:dyDescent="0.25">
      <c r="V156"/>
      <c r="Z156"/>
      <c r="AD156"/>
      <c r="AH156"/>
      <c r="AL156"/>
      <c r="AP156"/>
      <c r="AT156"/>
      <c r="AX156"/>
      <c r="BB156"/>
    </row>
    <row r="157" spans="22:54" x14ac:dyDescent="0.25">
      <c r="V157"/>
      <c r="Z157"/>
      <c r="AD157"/>
      <c r="AH157"/>
      <c r="AL157"/>
      <c r="AP157"/>
      <c r="AT157"/>
      <c r="AX157"/>
      <c r="BB157"/>
    </row>
    <row r="158" spans="22:54" x14ac:dyDescent="0.25">
      <c r="V158"/>
      <c r="Z158"/>
      <c r="AD158"/>
      <c r="AH158"/>
      <c r="AL158"/>
      <c r="AP158"/>
      <c r="AT158"/>
      <c r="AX158"/>
      <c r="BB158"/>
    </row>
    <row r="159" spans="22:54" x14ac:dyDescent="0.25">
      <c r="V159"/>
      <c r="Z159"/>
      <c r="AD159"/>
      <c r="AH159"/>
      <c r="AL159"/>
      <c r="AP159"/>
      <c r="AT159"/>
      <c r="AX159"/>
      <c r="BB159"/>
    </row>
    <row r="160" spans="22:54" x14ac:dyDescent="0.25">
      <c r="V160"/>
      <c r="Z160"/>
      <c r="AD160"/>
      <c r="AH160"/>
      <c r="AL160"/>
      <c r="AP160"/>
      <c r="AT160"/>
      <c r="AX160"/>
      <c r="BB160"/>
    </row>
    <row r="161" spans="22:54" x14ac:dyDescent="0.25">
      <c r="V161"/>
      <c r="Z161"/>
      <c r="AD161"/>
      <c r="AH161"/>
      <c r="AL161"/>
      <c r="AP161"/>
      <c r="AT161"/>
      <c r="AX161"/>
      <c r="BB161"/>
    </row>
    <row r="162" spans="22:54" x14ac:dyDescent="0.25">
      <c r="V162"/>
      <c r="Z162"/>
      <c r="AD162"/>
      <c r="AH162"/>
      <c r="AL162"/>
      <c r="AP162"/>
      <c r="AT162"/>
      <c r="AX162"/>
      <c r="BB162"/>
    </row>
    <row r="163" spans="22:54" x14ac:dyDescent="0.25">
      <c r="V163"/>
      <c r="Z163"/>
      <c r="AD163"/>
      <c r="AH163"/>
      <c r="AL163"/>
      <c r="AP163"/>
      <c r="AT163"/>
      <c r="AX163"/>
      <c r="BB163"/>
    </row>
    <row r="164" spans="22:54" x14ac:dyDescent="0.25">
      <c r="V164"/>
      <c r="Z164"/>
      <c r="AD164"/>
      <c r="AH164"/>
      <c r="AL164"/>
      <c r="AP164"/>
      <c r="AT164"/>
      <c r="AX164"/>
      <c r="BB164"/>
    </row>
    <row r="165" spans="22:54" x14ac:dyDescent="0.25">
      <c r="V165"/>
      <c r="Z165"/>
      <c r="AD165"/>
      <c r="AH165"/>
      <c r="AL165"/>
      <c r="AP165"/>
      <c r="AT165"/>
      <c r="AX165"/>
      <c r="BB165"/>
    </row>
    <row r="166" spans="22:54" x14ac:dyDescent="0.25">
      <c r="V166"/>
      <c r="Z166"/>
      <c r="AD166"/>
      <c r="AH166"/>
      <c r="AL166"/>
      <c r="AP166"/>
      <c r="AT166"/>
      <c r="AX166"/>
      <c r="BB166"/>
    </row>
    <row r="167" spans="22:54" x14ac:dyDescent="0.25">
      <c r="V167"/>
      <c r="Z167"/>
      <c r="AD167"/>
      <c r="AH167"/>
      <c r="AL167"/>
      <c r="AP167"/>
      <c r="AT167"/>
      <c r="AX167"/>
      <c r="BB167"/>
    </row>
    <row r="168" spans="22:54" x14ac:dyDescent="0.25">
      <c r="V168"/>
      <c r="Z168"/>
      <c r="AD168"/>
      <c r="AH168"/>
      <c r="AL168"/>
      <c r="AP168"/>
      <c r="AT168"/>
      <c r="AX168"/>
      <c r="BB168"/>
    </row>
    <row r="169" spans="22:54" x14ac:dyDescent="0.25">
      <c r="V169"/>
      <c r="Z169"/>
      <c r="AD169"/>
      <c r="AH169"/>
      <c r="AL169"/>
      <c r="AP169"/>
      <c r="AT169"/>
      <c r="AX169"/>
      <c r="BB169"/>
    </row>
    <row r="170" spans="22:54" x14ac:dyDescent="0.25">
      <c r="V170"/>
      <c r="Z170"/>
      <c r="AD170"/>
      <c r="AH170"/>
      <c r="AL170"/>
      <c r="AP170"/>
      <c r="AT170"/>
      <c r="AX170"/>
      <c r="BB170"/>
    </row>
    <row r="171" spans="22:54" x14ac:dyDescent="0.25">
      <c r="V171"/>
      <c r="Z171"/>
      <c r="AD171"/>
      <c r="AH171"/>
      <c r="AL171"/>
      <c r="AP171"/>
      <c r="AT171"/>
      <c r="AX171"/>
      <c r="BB171"/>
    </row>
    <row r="172" spans="22:54" x14ac:dyDescent="0.25">
      <c r="V172"/>
      <c r="Z172"/>
      <c r="AD172"/>
      <c r="AH172"/>
      <c r="AL172"/>
      <c r="AP172"/>
      <c r="AT172"/>
      <c r="AX172"/>
      <c r="BB172"/>
    </row>
    <row r="173" spans="22:54" x14ac:dyDescent="0.25">
      <c r="V173"/>
      <c r="Z173"/>
      <c r="AD173"/>
      <c r="AH173"/>
      <c r="AL173"/>
      <c r="AP173"/>
      <c r="AT173"/>
      <c r="AX173"/>
      <c r="BB173"/>
    </row>
    <row r="174" spans="22:54" x14ac:dyDescent="0.25">
      <c r="V174"/>
      <c r="Z174"/>
      <c r="AD174"/>
      <c r="AH174"/>
      <c r="AL174"/>
      <c r="AP174"/>
      <c r="AT174"/>
      <c r="AX174"/>
      <c r="BB174"/>
    </row>
    <row r="175" spans="22:54" x14ac:dyDescent="0.25">
      <c r="V175"/>
      <c r="Z175"/>
      <c r="AD175"/>
      <c r="AH175"/>
      <c r="AL175"/>
      <c r="AP175"/>
      <c r="AT175"/>
      <c r="AX175"/>
      <c r="BB175"/>
    </row>
    <row r="176" spans="22:54" x14ac:dyDescent="0.25">
      <c r="V176"/>
      <c r="Z176"/>
      <c r="AD176"/>
      <c r="AH176"/>
      <c r="AL176"/>
      <c r="AP176"/>
      <c r="AT176"/>
      <c r="AX176"/>
      <c r="BB176"/>
    </row>
    <row r="177" spans="22:54" x14ac:dyDescent="0.25">
      <c r="V177"/>
      <c r="Z177"/>
      <c r="AD177"/>
      <c r="AH177"/>
      <c r="AL177"/>
      <c r="AP177"/>
      <c r="AT177"/>
      <c r="AX177"/>
      <c r="BB177"/>
    </row>
    <row r="178" spans="22:54" x14ac:dyDescent="0.25">
      <c r="V178"/>
      <c r="Z178"/>
      <c r="AD178"/>
      <c r="AH178"/>
      <c r="AL178"/>
      <c r="AP178"/>
      <c r="AT178"/>
      <c r="AX178"/>
      <c r="BB178"/>
    </row>
    <row r="179" spans="22:54" x14ac:dyDescent="0.25">
      <c r="V179"/>
      <c r="Z179"/>
      <c r="AD179"/>
      <c r="AH179"/>
      <c r="AL179"/>
      <c r="AP179"/>
      <c r="AT179"/>
      <c r="AX179"/>
      <c r="BB179"/>
    </row>
    <row r="180" spans="22:54" x14ac:dyDescent="0.25">
      <c r="V180"/>
      <c r="Z180"/>
      <c r="AD180"/>
      <c r="AH180"/>
      <c r="AL180"/>
      <c r="AP180"/>
      <c r="AT180"/>
      <c r="AX180"/>
      <c r="BB180"/>
    </row>
    <row r="181" spans="22:54" x14ac:dyDescent="0.25">
      <c r="V181"/>
      <c r="Z181"/>
      <c r="AD181"/>
      <c r="AH181"/>
      <c r="AL181"/>
      <c r="AP181"/>
      <c r="AT181"/>
      <c r="AX181"/>
      <c r="BB181"/>
    </row>
    <row r="182" spans="22:54" x14ac:dyDescent="0.25">
      <c r="V182"/>
      <c r="Z182"/>
      <c r="AD182"/>
      <c r="AH182"/>
      <c r="AL182"/>
      <c r="AP182"/>
      <c r="AT182"/>
      <c r="AX182"/>
      <c r="BB182"/>
    </row>
    <row r="183" spans="22:54" x14ac:dyDescent="0.25">
      <c r="V183"/>
      <c r="Z183"/>
      <c r="AD183"/>
      <c r="AH183"/>
      <c r="AL183"/>
      <c r="AP183"/>
      <c r="AT183"/>
      <c r="AX183"/>
      <c r="BB183"/>
    </row>
    <row r="184" spans="22:54" x14ac:dyDescent="0.25">
      <c r="V184"/>
      <c r="Z184"/>
      <c r="AD184"/>
      <c r="AH184"/>
      <c r="AL184"/>
      <c r="AP184"/>
      <c r="AT184"/>
      <c r="AX184"/>
      <c r="BB184"/>
    </row>
    <row r="185" spans="22:54" x14ac:dyDescent="0.25">
      <c r="V185"/>
      <c r="Z185"/>
      <c r="AD185"/>
      <c r="AH185"/>
      <c r="AL185"/>
      <c r="AP185"/>
      <c r="AT185"/>
      <c r="AX185"/>
      <c r="BB185"/>
    </row>
    <row r="186" spans="22:54" x14ac:dyDescent="0.25">
      <c r="V186"/>
      <c r="Z186"/>
      <c r="AD186"/>
      <c r="AH186"/>
      <c r="AL186"/>
      <c r="AP186"/>
      <c r="AT186"/>
      <c r="AX186"/>
      <c r="BB186"/>
    </row>
    <row r="187" spans="22:54" x14ac:dyDescent="0.25">
      <c r="V187"/>
      <c r="Z187"/>
      <c r="AD187"/>
      <c r="AH187"/>
      <c r="AL187"/>
      <c r="AP187"/>
      <c r="AT187"/>
      <c r="AX187"/>
      <c r="BB187"/>
    </row>
    <row r="188" spans="22:54" x14ac:dyDescent="0.25">
      <c r="V188"/>
      <c r="Z188"/>
      <c r="AD188"/>
      <c r="AH188"/>
      <c r="AL188"/>
      <c r="AP188"/>
      <c r="AT188"/>
      <c r="AX188"/>
      <c r="BB188"/>
    </row>
    <row r="189" spans="22:54" x14ac:dyDescent="0.25">
      <c r="V189"/>
      <c r="Z189"/>
      <c r="AD189"/>
      <c r="AH189"/>
      <c r="AL189"/>
      <c r="AP189"/>
      <c r="AT189"/>
      <c r="AX189"/>
      <c r="BB189"/>
    </row>
    <row r="190" spans="22:54" x14ac:dyDescent="0.25">
      <c r="V190"/>
      <c r="Z190"/>
      <c r="AD190"/>
      <c r="AH190"/>
      <c r="AL190"/>
      <c r="AP190"/>
      <c r="AT190"/>
      <c r="AX190"/>
      <c r="BB190"/>
    </row>
    <row r="191" spans="22:54" x14ac:dyDescent="0.25">
      <c r="V191"/>
      <c r="Z191"/>
      <c r="AD191"/>
      <c r="AH191"/>
      <c r="AL191"/>
      <c r="AP191"/>
      <c r="AT191"/>
      <c r="AX191"/>
      <c r="BB191"/>
    </row>
    <row r="192" spans="22:54" x14ac:dyDescent="0.25">
      <c r="V192"/>
      <c r="Z192"/>
      <c r="AD192"/>
      <c r="AH192"/>
      <c r="AL192"/>
      <c r="AP192"/>
      <c r="AT192"/>
      <c r="AX192"/>
      <c r="BB192"/>
    </row>
    <row r="193" spans="22:54" x14ac:dyDescent="0.25">
      <c r="V193"/>
      <c r="Z193"/>
      <c r="AD193"/>
      <c r="AH193"/>
      <c r="AL193"/>
      <c r="AP193"/>
      <c r="AT193"/>
      <c r="AX193"/>
      <c r="BB193"/>
    </row>
    <row r="194" spans="22:54" x14ac:dyDescent="0.25">
      <c r="V194"/>
      <c r="Z194"/>
      <c r="AD194"/>
      <c r="AH194"/>
      <c r="AL194"/>
      <c r="AP194"/>
      <c r="AT194"/>
      <c r="AX194"/>
      <c r="BB194"/>
    </row>
    <row r="195" spans="22:54" x14ac:dyDescent="0.25">
      <c r="V195"/>
      <c r="Z195"/>
      <c r="AD195"/>
      <c r="AH195"/>
      <c r="AL195"/>
      <c r="AP195"/>
      <c r="AT195"/>
      <c r="AX195"/>
      <c r="BB195"/>
    </row>
    <row r="196" spans="22:54" x14ac:dyDescent="0.25">
      <c r="V196"/>
      <c r="Z196"/>
      <c r="AD196"/>
      <c r="AH196"/>
      <c r="AL196"/>
      <c r="AP196"/>
      <c r="AT196"/>
      <c r="AX196"/>
      <c r="BB196"/>
    </row>
    <row r="197" spans="22:54" x14ac:dyDescent="0.25">
      <c r="V197"/>
      <c r="Z197"/>
      <c r="AD197"/>
      <c r="AH197"/>
      <c r="AL197"/>
      <c r="AP197"/>
      <c r="AT197"/>
      <c r="AX197"/>
      <c r="BB197"/>
    </row>
    <row r="198" spans="22:54" x14ac:dyDescent="0.25">
      <c r="V198"/>
      <c r="Z198"/>
      <c r="AD198"/>
      <c r="AH198"/>
      <c r="AL198"/>
      <c r="AP198"/>
      <c r="AT198"/>
      <c r="AX198"/>
      <c r="BB198"/>
    </row>
    <row r="199" spans="22:54" x14ac:dyDescent="0.25">
      <c r="V199"/>
      <c r="Z199"/>
      <c r="AD199"/>
      <c r="AH199"/>
      <c r="AL199"/>
      <c r="AP199"/>
      <c r="AT199"/>
      <c r="AX199"/>
      <c r="BB199"/>
    </row>
    <row r="200" spans="22:54" x14ac:dyDescent="0.25">
      <c r="V200"/>
      <c r="Z200"/>
      <c r="AD200"/>
      <c r="AH200"/>
      <c r="AL200"/>
      <c r="AP200"/>
      <c r="AT200"/>
      <c r="AX200"/>
      <c r="BB200"/>
    </row>
    <row r="201" spans="22:54" x14ac:dyDescent="0.25">
      <c r="V201"/>
      <c r="Z201"/>
      <c r="AD201"/>
      <c r="AH201"/>
      <c r="AL201"/>
      <c r="AP201"/>
      <c r="AT201"/>
      <c r="AX201"/>
      <c r="BB201"/>
    </row>
    <row r="202" spans="22:54" x14ac:dyDescent="0.25">
      <c r="V202"/>
      <c r="Z202"/>
      <c r="AD202"/>
      <c r="AH202"/>
      <c r="AL202"/>
      <c r="AP202"/>
      <c r="AT202"/>
      <c r="AX202"/>
      <c r="BB202"/>
    </row>
    <row r="203" spans="22:54" x14ac:dyDescent="0.25">
      <c r="V203"/>
      <c r="Z203"/>
      <c r="AD203"/>
      <c r="AH203"/>
      <c r="AL203"/>
      <c r="AP203"/>
      <c r="AT203"/>
      <c r="AX203"/>
      <c r="BB203"/>
    </row>
    <row r="204" spans="22:54" x14ac:dyDescent="0.25">
      <c r="V204"/>
      <c r="Z204"/>
      <c r="AD204"/>
      <c r="AH204"/>
      <c r="AL204"/>
      <c r="AP204"/>
      <c r="AT204"/>
      <c r="AX204"/>
      <c r="BB204"/>
    </row>
    <row r="205" spans="22:54" x14ac:dyDescent="0.25">
      <c r="V205"/>
      <c r="Z205"/>
      <c r="AD205"/>
      <c r="AH205"/>
      <c r="AL205"/>
      <c r="AP205"/>
      <c r="AT205"/>
      <c r="AX205"/>
      <c r="BB205"/>
    </row>
    <row r="206" spans="22:54" x14ac:dyDescent="0.25">
      <c r="V206"/>
      <c r="Z206"/>
      <c r="AD206"/>
      <c r="AH206"/>
      <c r="AL206"/>
      <c r="AP206"/>
      <c r="AT206"/>
      <c r="AX206"/>
      <c r="BB206"/>
    </row>
    <row r="207" spans="22:54" x14ac:dyDescent="0.25">
      <c r="V207"/>
      <c r="Z207"/>
      <c r="AD207"/>
      <c r="AH207"/>
      <c r="AL207"/>
      <c r="AP207"/>
      <c r="AT207"/>
      <c r="AX207"/>
      <c r="BB207"/>
    </row>
    <row r="208" spans="22:54" x14ac:dyDescent="0.25">
      <c r="V208"/>
      <c r="Z208"/>
      <c r="AD208"/>
      <c r="AH208"/>
      <c r="AL208"/>
      <c r="AP208"/>
      <c r="AT208"/>
      <c r="AX208"/>
      <c r="BB208"/>
    </row>
    <row r="209" spans="22:54" x14ac:dyDescent="0.25">
      <c r="V209"/>
      <c r="Z209"/>
      <c r="AD209"/>
      <c r="AH209"/>
      <c r="AL209"/>
      <c r="AP209"/>
      <c r="AT209"/>
      <c r="AX209"/>
      <c r="BB209"/>
    </row>
    <row r="210" spans="22:54" x14ac:dyDescent="0.25">
      <c r="V210"/>
      <c r="Z210"/>
      <c r="AD210"/>
      <c r="AH210"/>
      <c r="AL210"/>
      <c r="AP210"/>
      <c r="AT210"/>
      <c r="AX210"/>
      <c r="BB210"/>
    </row>
    <row r="211" spans="22:54" x14ac:dyDescent="0.25">
      <c r="V211"/>
      <c r="Z211"/>
      <c r="AD211"/>
      <c r="AH211"/>
      <c r="AL211"/>
      <c r="AP211"/>
      <c r="AT211"/>
      <c r="AX211"/>
      <c r="BB211"/>
    </row>
    <row r="212" spans="22:54" x14ac:dyDescent="0.25">
      <c r="V212"/>
      <c r="Z212"/>
      <c r="AD212"/>
      <c r="AH212"/>
      <c r="AL212"/>
      <c r="AP212"/>
      <c r="AT212"/>
      <c r="AX212"/>
      <c r="BB212"/>
    </row>
    <row r="213" spans="22:54" x14ac:dyDescent="0.25">
      <c r="V213"/>
      <c r="Z213"/>
      <c r="AD213"/>
      <c r="AH213"/>
      <c r="AL213"/>
      <c r="AP213"/>
      <c r="AT213"/>
      <c r="AX213"/>
      <c r="BB213"/>
    </row>
    <row r="214" spans="22:54" x14ac:dyDescent="0.25">
      <c r="V214"/>
      <c r="Z214"/>
      <c r="AD214"/>
      <c r="AH214"/>
      <c r="AL214"/>
      <c r="AP214"/>
      <c r="AT214"/>
      <c r="AX214"/>
      <c r="BB214"/>
    </row>
    <row r="215" spans="22:54" x14ac:dyDescent="0.25">
      <c r="V215"/>
      <c r="Z215"/>
      <c r="AD215"/>
      <c r="AH215"/>
      <c r="AL215"/>
      <c r="AP215"/>
      <c r="AT215"/>
      <c r="AX215"/>
      <c r="BB215"/>
    </row>
    <row r="216" spans="22:54" x14ac:dyDescent="0.25">
      <c r="V216"/>
      <c r="Z216"/>
      <c r="AD216"/>
      <c r="AH216"/>
      <c r="AL216"/>
      <c r="AP216"/>
      <c r="AT216"/>
      <c r="AX216"/>
      <c r="BB216"/>
    </row>
    <row r="217" spans="22:54" x14ac:dyDescent="0.25">
      <c r="V217"/>
      <c r="Z217"/>
      <c r="AD217"/>
      <c r="AH217"/>
      <c r="AL217"/>
      <c r="AP217"/>
      <c r="AT217"/>
      <c r="AX217"/>
      <c r="BB217"/>
    </row>
    <row r="218" spans="22:54" x14ac:dyDescent="0.25">
      <c r="V218"/>
      <c r="Z218"/>
      <c r="AD218"/>
      <c r="AH218"/>
      <c r="AL218"/>
      <c r="AP218"/>
      <c r="AT218"/>
      <c r="AX218"/>
      <c r="BB218"/>
    </row>
    <row r="219" spans="22:54" x14ac:dyDescent="0.25">
      <c r="V219"/>
      <c r="Z219"/>
      <c r="AD219"/>
      <c r="AH219"/>
      <c r="AL219"/>
      <c r="AP219"/>
      <c r="AT219"/>
      <c r="AX219"/>
      <c r="BB219"/>
    </row>
    <row r="220" spans="22:54" x14ac:dyDescent="0.25">
      <c r="V220"/>
      <c r="Z220"/>
      <c r="AD220"/>
      <c r="AH220"/>
      <c r="AL220"/>
      <c r="AP220"/>
      <c r="AT220"/>
      <c r="AX220"/>
      <c r="BB220"/>
    </row>
    <row r="221" spans="22:54" x14ac:dyDescent="0.25">
      <c r="V221"/>
      <c r="Z221"/>
      <c r="AD221"/>
      <c r="AH221"/>
      <c r="AL221"/>
      <c r="AP221"/>
      <c r="AT221"/>
      <c r="AX221"/>
      <c r="BB221"/>
    </row>
    <row r="222" spans="22:54" x14ac:dyDescent="0.25">
      <c r="V222"/>
      <c r="Z222"/>
      <c r="AD222"/>
      <c r="AH222"/>
      <c r="AL222"/>
      <c r="AP222"/>
      <c r="AT222"/>
      <c r="AX222"/>
      <c r="BB222"/>
    </row>
    <row r="223" spans="22:54" x14ac:dyDescent="0.25">
      <c r="V223"/>
      <c r="Z223"/>
      <c r="AD223"/>
      <c r="AH223"/>
      <c r="AL223"/>
      <c r="AP223"/>
      <c r="AT223"/>
      <c r="AX223"/>
      <c r="BB223"/>
    </row>
    <row r="224" spans="22:54" x14ac:dyDescent="0.25">
      <c r="V224"/>
      <c r="Z224"/>
      <c r="AD224"/>
      <c r="AH224"/>
      <c r="AL224"/>
      <c r="AP224"/>
      <c r="AT224"/>
      <c r="AX224"/>
      <c r="BB224"/>
    </row>
    <row r="225" spans="22:54" x14ac:dyDescent="0.25">
      <c r="V225"/>
      <c r="Z225"/>
      <c r="AD225"/>
      <c r="AH225"/>
      <c r="AL225"/>
      <c r="AP225"/>
      <c r="AT225"/>
      <c r="AX225"/>
      <c r="BB225"/>
    </row>
    <row r="226" spans="22:54" x14ac:dyDescent="0.25">
      <c r="V226"/>
      <c r="Z226"/>
      <c r="AD226"/>
      <c r="AH226"/>
      <c r="AL226"/>
      <c r="AP226"/>
      <c r="AT226"/>
      <c r="AX226"/>
      <c r="BB226"/>
    </row>
    <row r="227" spans="22:54" x14ac:dyDescent="0.25">
      <c r="V227"/>
      <c r="Z227"/>
      <c r="AD227"/>
      <c r="AH227"/>
      <c r="AL227"/>
      <c r="AP227"/>
      <c r="AT227"/>
      <c r="AX227"/>
      <c r="BB227"/>
    </row>
    <row r="228" spans="22:54" x14ac:dyDescent="0.25">
      <c r="V228"/>
      <c r="Z228"/>
      <c r="AD228"/>
      <c r="AH228"/>
      <c r="AL228"/>
      <c r="AP228"/>
      <c r="AT228"/>
      <c r="AX228"/>
      <c r="BB228"/>
    </row>
    <row r="229" spans="22:54" x14ac:dyDescent="0.25">
      <c r="V229"/>
      <c r="Z229"/>
      <c r="AD229"/>
      <c r="AH229"/>
      <c r="AL229"/>
      <c r="AP229"/>
      <c r="AT229"/>
      <c r="AX229"/>
      <c r="BB229"/>
    </row>
    <row r="230" spans="22:54" x14ac:dyDescent="0.25">
      <c r="V230"/>
      <c r="Z230"/>
      <c r="AD230"/>
      <c r="AH230"/>
      <c r="AL230"/>
      <c r="AP230"/>
      <c r="AT230"/>
      <c r="AX230"/>
      <c r="BB230"/>
    </row>
    <row r="231" spans="22:54" x14ac:dyDescent="0.25">
      <c r="V231"/>
      <c r="Z231"/>
      <c r="AD231"/>
      <c r="AH231"/>
      <c r="AL231"/>
      <c r="AP231"/>
      <c r="AT231"/>
      <c r="AX231"/>
      <c r="BB231"/>
    </row>
    <row r="232" spans="22:54" x14ac:dyDescent="0.25">
      <c r="V232"/>
      <c r="Z232"/>
      <c r="AD232"/>
      <c r="AH232"/>
      <c r="AL232"/>
      <c r="AP232"/>
      <c r="AT232"/>
      <c r="AX232"/>
      <c r="BB232"/>
    </row>
    <row r="233" spans="22:54" x14ac:dyDescent="0.25">
      <c r="V233"/>
      <c r="Z233"/>
      <c r="AD233"/>
      <c r="AH233"/>
      <c r="AL233"/>
      <c r="AP233"/>
      <c r="AT233"/>
      <c r="AX233"/>
      <c r="BB233"/>
    </row>
    <row r="234" spans="22:54" x14ac:dyDescent="0.25">
      <c r="V234"/>
      <c r="Z234"/>
      <c r="AD234"/>
      <c r="AH234"/>
      <c r="AL234"/>
      <c r="AP234"/>
      <c r="AT234"/>
      <c r="AX234"/>
      <c r="BB234"/>
    </row>
    <row r="235" spans="22:54" x14ac:dyDescent="0.25">
      <c r="V235"/>
      <c r="Z235"/>
      <c r="AD235"/>
      <c r="AH235"/>
      <c r="AL235"/>
      <c r="AP235"/>
      <c r="AT235"/>
      <c r="AX235"/>
      <c r="BB235"/>
    </row>
    <row r="236" spans="22:54" x14ac:dyDescent="0.25">
      <c r="V236"/>
      <c r="Z236"/>
      <c r="AD236"/>
      <c r="AH236"/>
      <c r="AL236"/>
      <c r="AP236"/>
      <c r="AT236"/>
      <c r="AX236"/>
      <c r="BB236"/>
    </row>
    <row r="237" spans="22:54" x14ac:dyDescent="0.25">
      <c r="V237"/>
      <c r="Z237"/>
      <c r="AD237"/>
      <c r="AH237"/>
      <c r="AL237"/>
      <c r="AP237"/>
      <c r="AT237"/>
      <c r="AX237"/>
      <c r="BB237"/>
    </row>
    <row r="238" spans="22:54" x14ac:dyDescent="0.25">
      <c r="V238"/>
      <c r="Z238"/>
      <c r="AD238"/>
      <c r="AH238"/>
      <c r="AL238"/>
      <c r="AP238"/>
      <c r="AT238"/>
      <c r="AX238"/>
      <c r="BB238"/>
    </row>
    <row r="239" spans="22:54" x14ac:dyDescent="0.25">
      <c r="V239"/>
      <c r="Z239"/>
      <c r="AD239"/>
      <c r="AH239"/>
      <c r="AL239"/>
      <c r="AP239"/>
      <c r="AT239"/>
      <c r="AX239"/>
      <c r="BB239"/>
    </row>
    <row r="240" spans="22:54" x14ac:dyDescent="0.25">
      <c r="V240"/>
      <c r="Z240"/>
      <c r="AD240"/>
      <c r="AH240"/>
      <c r="AL240"/>
      <c r="AP240"/>
      <c r="AT240"/>
      <c r="AX240"/>
      <c r="BB240"/>
    </row>
    <row r="241" spans="22:54" x14ac:dyDescent="0.25">
      <c r="V241"/>
      <c r="Z241"/>
      <c r="AD241"/>
      <c r="AH241"/>
      <c r="AL241"/>
      <c r="AP241"/>
      <c r="AT241"/>
      <c r="AX241"/>
      <c r="BB241"/>
    </row>
    <row r="242" spans="22:54" x14ac:dyDescent="0.25">
      <c r="V242"/>
      <c r="Z242"/>
      <c r="AD242"/>
      <c r="AH242"/>
      <c r="AL242"/>
      <c r="AP242"/>
      <c r="AT242"/>
      <c r="AX242"/>
      <c r="BB242"/>
    </row>
    <row r="243" spans="22:54" x14ac:dyDescent="0.25">
      <c r="V243"/>
      <c r="Z243"/>
      <c r="AD243"/>
      <c r="AH243"/>
      <c r="AL243"/>
      <c r="AP243"/>
      <c r="AT243"/>
      <c r="AX243"/>
      <c r="BB243"/>
    </row>
    <row r="244" spans="22:54" x14ac:dyDescent="0.25">
      <c r="V244"/>
      <c r="Z244"/>
      <c r="AD244"/>
      <c r="AH244"/>
      <c r="AL244"/>
      <c r="AP244"/>
      <c r="AT244"/>
      <c r="AX244"/>
      <c r="BB244"/>
    </row>
    <row r="245" spans="22:54" x14ac:dyDescent="0.25">
      <c r="V245"/>
      <c r="Z245"/>
      <c r="AD245"/>
      <c r="AH245"/>
      <c r="AL245"/>
      <c r="AP245"/>
      <c r="AT245"/>
      <c r="AX245"/>
      <c r="BB245"/>
    </row>
    <row r="246" spans="22:54" x14ac:dyDescent="0.25">
      <c r="V246"/>
      <c r="Z246"/>
      <c r="AD246"/>
      <c r="AH246"/>
      <c r="AL246"/>
      <c r="AP246"/>
      <c r="AT246"/>
      <c r="AX246"/>
      <c r="BB246"/>
    </row>
    <row r="247" spans="22:54" x14ac:dyDescent="0.25">
      <c r="V247"/>
      <c r="Z247"/>
      <c r="AD247"/>
      <c r="AH247"/>
      <c r="AL247"/>
      <c r="AP247"/>
      <c r="AT247"/>
      <c r="AX247"/>
      <c r="BB247"/>
    </row>
    <row r="248" spans="22:54" x14ac:dyDescent="0.25">
      <c r="V248"/>
      <c r="Z248"/>
      <c r="AD248"/>
      <c r="AH248"/>
      <c r="AL248"/>
      <c r="AP248"/>
      <c r="AT248"/>
      <c r="AX248"/>
      <c r="BB248"/>
    </row>
    <row r="249" spans="22:54" x14ac:dyDescent="0.25">
      <c r="V249"/>
      <c r="Z249"/>
      <c r="AD249"/>
      <c r="AH249"/>
      <c r="AL249"/>
      <c r="AP249"/>
      <c r="AT249"/>
      <c r="AX249"/>
      <c r="BB249"/>
    </row>
    <row r="250" spans="22:54" x14ac:dyDescent="0.25">
      <c r="V250"/>
      <c r="Z250"/>
      <c r="AD250"/>
      <c r="AH250"/>
      <c r="AL250"/>
      <c r="AP250"/>
      <c r="AT250"/>
      <c r="AX250"/>
      <c r="BB250"/>
    </row>
    <row r="251" spans="22:54" x14ac:dyDescent="0.25">
      <c r="V251"/>
      <c r="Z251"/>
      <c r="AD251"/>
      <c r="AH251"/>
      <c r="AL251"/>
      <c r="AP251"/>
      <c r="AT251"/>
      <c r="AX251"/>
      <c r="BB251"/>
    </row>
    <row r="252" spans="22:54" x14ac:dyDescent="0.25">
      <c r="V252"/>
      <c r="Z252"/>
      <c r="AD252"/>
      <c r="AH252"/>
      <c r="AL252"/>
      <c r="AP252"/>
      <c r="AT252"/>
      <c r="AX252"/>
      <c r="BB252"/>
    </row>
    <row r="253" spans="22:54" x14ac:dyDescent="0.25">
      <c r="V253"/>
      <c r="Z253"/>
      <c r="AD253"/>
      <c r="AH253"/>
      <c r="AL253"/>
      <c r="AP253"/>
      <c r="AT253"/>
      <c r="AX253"/>
      <c r="BB253"/>
    </row>
    <row r="254" spans="22:54" x14ac:dyDescent="0.25">
      <c r="V254"/>
      <c r="Z254"/>
      <c r="AD254"/>
      <c r="AH254"/>
      <c r="AL254"/>
      <c r="AP254"/>
      <c r="AT254"/>
      <c r="AX254"/>
      <c r="BB254"/>
    </row>
    <row r="255" spans="22:54" x14ac:dyDescent="0.25">
      <c r="V255"/>
      <c r="Z255"/>
      <c r="AD255"/>
      <c r="AH255"/>
      <c r="AL255"/>
      <c r="AP255"/>
      <c r="AT255"/>
      <c r="AX255"/>
      <c r="BB255"/>
    </row>
    <row r="256" spans="22:54" x14ac:dyDescent="0.25">
      <c r="V256"/>
      <c r="Z256"/>
      <c r="AD256"/>
      <c r="AH256"/>
      <c r="AL256"/>
      <c r="AP256"/>
      <c r="AT256"/>
      <c r="AX256"/>
      <c r="BB256"/>
    </row>
    <row r="257" spans="22:54" x14ac:dyDescent="0.25">
      <c r="V257"/>
      <c r="Z257"/>
      <c r="AD257"/>
      <c r="AH257"/>
      <c r="AL257"/>
      <c r="AP257"/>
      <c r="AT257"/>
      <c r="AX257"/>
      <c r="BB257"/>
    </row>
    <row r="258" spans="22:54" x14ac:dyDescent="0.25">
      <c r="V258"/>
      <c r="Z258"/>
      <c r="AD258"/>
      <c r="AH258"/>
      <c r="AL258"/>
      <c r="AP258"/>
      <c r="AT258"/>
      <c r="AX258"/>
      <c r="BB258"/>
    </row>
    <row r="259" spans="22:54" x14ac:dyDescent="0.25">
      <c r="V259"/>
      <c r="Z259"/>
      <c r="AD259"/>
      <c r="AH259"/>
      <c r="AL259"/>
      <c r="AP259"/>
      <c r="AT259"/>
      <c r="AX259"/>
      <c r="BB259"/>
    </row>
    <row r="260" spans="22:54" x14ac:dyDescent="0.25">
      <c r="V260"/>
      <c r="Z260"/>
      <c r="AD260"/>
      <c r="AH260"/>
      <c r="AL260"/>
      <c r="AP260"/>
      <c r="AT260"/>
      <c r="AX260"/>
      <c r="BB260"/>
    </row>
    <row r="261" spans="22:54" x14ac:dyDescent="0.25">
      <c r="V261"/>
      <c r="Z261"/>
      <c r="AD261"/>
      <c r="AH261"/>
      <c r="AL261"/>
      <c r="AP261"/>
      <c r="AT261"/>
      <c r="AX261"/>
      <c r="BB261"/>
    </row>
    <row r="262" spans="22:54" x14ac:dyDescent="0.25">
      <c r="V262"/>
      <c r="Z262"/>
      <c r="AD262"/>
      <c r="AH262"/>
      <c r="AL262"/>
      <c r="AP262"/>
      <c r="AT262"/>
      <c r="AX262"/>
      <c r="BB262"/>
    </row>
    <row r="263" spans="22:54" x14ac:dyDescent="0.25">
      <c r="V263"/>
      <c r="Z263"/>
      <c r="AD263"/>
      <c r="AH263"/>
      <c r="AL263"/>
      <c r="AP263"/>
      <c r="AT263"/>
      <c r="AX263"/>
      <c r="BB263"/>
    </row>
    <row r="264" spans="22:54" x14ac:dyDescent="0.25">
      <c r="V264"/>
      <c r="Z264"/>
      <c r="AD264"/>
      <c r="AH264"/>
      <c r="AL264"/>
      <c r="AP264"/>
      <c r="AT264"/>
      <c r="AX264"/>
      <c r="BB264"/>
    </row>
    <row r="265" spans="22:54" x14ac:dyDescent="0.25">
      <c r="V265"/>
      <c r="Z265"/>
      <c r="AD265"/>
      <c r="AH265"/>
      <c r="AL265"/>
      <c r="AP265"/>
      <c r="AT265"/>
      <c r="AX265"/>
      <c r="BB265"/>
    </row>
    <row r="266" spans="22:54" x14ac:dyDescent="0.25">
      <c r="V266"/>
      <c r="Z266"/>
      <c r="AD266"/>
      <c r="AH266"/>
      <c r="AL266"/>
      <c r="AP266"/>
      <c r="AT266"/>
      <c r="AX266"/>
      <c r="BB266"/>
    </row>
    <row r="267" spans="22:54" x14ac:dyDescent="0.25">
      <c r="V267"/>
      <c r="Z267"/>
      <c r="AD267"/>
      <c r="AH267"/>
      <c r="AL267"/>
      <c r="AP267"/>
      <c r="AT267"/>
      <c r="AX267"/>
      <c r="BB267"/>
    </row>
    <row r="268" spans="22:54" x14ac:dyDescent="0.25">
      <c r="V268"/>
      <c r="Z268"/>
      <c r="AD268"/>
      <c r="AH268"/>
      <c r="AL268"/>
      <c r="AP268"/>
      <c r="AT268"/>
      <c r="AX268"/>
      <c r="BB268"/>
    </row>
    <row r="269" spans="22:54" x14ac:dyDescent="0.25">
      <c r="V269"/>
      <c r="Z269"/>
      <c r="AD269"/>
      <c r="AH269"/>
      <c r="AL269"/>
      <c r="AP269"/>
      <c r="AT269"/>
      <c r="AX269"/>
      <c r="BB269"/>
    </row>
    <row r="270" spans="22:54" x14ac:dyDescent="0.25">
      <c r="V270"/>
      <c r="Z270"/>
      <c r="AD270"/>
      <c r="AH270"/>
      <c r="AL270"/>
      <c r="AP270"/>
      <c r="AT270"/>
      <c r="AX270"/>
      <c r="BB270"/>
    </row>
    <row r="271" spans="22:54" x14ac:dyDescent="0.25">
      <c r="V271"/>
      <c r="Z271"/>
      <c r="AD271"/>
      <c r="AH271"/>
      <c r="AL271"/>
      <c r="AP271"/>
      <c r="AT271"/>
      <c r="AX271"/>
      <c r="BB271"/>
    </row>
    <row r="272" spans="22:54" x14ac:dyDescent="0.25">
      <c r="V272"/>
      <c r="Z272"/>
      <c r="AD272"/>
      <c r="AH272"/>
      <c r="AL272"/>
      <c r="AP272"/>
      <c r="AT272"/>
      <c r="AX272"/>
      <c r="BB272"/>
    </row>
    <row r="273" spans="22:54" x14ac:dyDescent="0.25">
      <c r="V273"/>
      <c r="Z273"/>
      <c r="AD273"/>
      <c r="AH273"/>
      <c r="AL273"/>
      <c r="AP273"/>
      <c r="AT273"/>
      <c r="AX273"/>
      <c r="BB273"/>
    </row>
    <row r="274" spans="22:54" x14ac:dyDescent="0.25">
      <c r="V274"/>
      <c r="Z274"/>
      <c r="AD274"/>
      <c r="AH274"/>
      <c r="AL274"/>
      <c r="AP274"/>
      <c r="AT274"/>
      <c r="AX274"/>
      <c r="BB274"/>
    </row>
    <row r="275" spans="22:54" x14ac:dyDescent="0.25">
      <c r="V275"/>
      <c r="Z275"/>
      <c r="AD275"/>
      <c r="AH275"/>
      <c r="AL275"/>
      <c r="AP275"/>
      <c r="AT275"/>
      <c r="AX275"/>
      <c r="BB275"/>
    </row>
    <row r="276" spans="22:54" x14ac:dyDescent="0.25">
      <c r="V276"/>
      <c r="Z276"/>
      <c r="AD276"/>
      <c r="AH276"/>
      <c r="AL276"/>
      <c r="AP276"/>
      <c r="AT276"/>
      <c r="AX276"/>
      <c r="BB276"/>
    </row>
    <row r="277" spans="22:54" x14ac:dyDescent="0.25">
      <c r="V277"/>
      <c r="Z277"/>
      <c r="AD277"/>
      <c r="AH277"/>
      <c r="AL277"/>
      <c r="AP277"/>
      <c r="AT277"/>
      <c r="AX277"/>
      <c r="BB277"/>
    </row>
    <row r="278" spans="22:54" x14ac:dyDescent="0.25">
      <c r="V278"/>
      <c r="Z278"/>
      <c r="AD278"/>
      <c r="AH278"/>
      <c r="AL278"/>
      <c r="AP278"/>
      <c r="AT278"/>
      <c r="AX278"/>
      <c r="BB278"/>
    </row>
    <row r="279" spans="22:54" x14ac:dyDescent="0.25">
      <c r="V279"/>
      <c r="Z279"/>
      <c r="AD279"/>
      <c r="AH279"/>
      <c r="AL279"/>
      <c r="AP279"/>
      <c r="AT279"/>
      <c r="AX279"/>
      <c r="BB279"/>
    </row>
    <row r="280" spans="22:54" x14ac:dyDescent="0.25">
      <c r="V280"/>
      <c r="Z280"/>
      <c r="AD280"/>
      <c r="AH280"/>
      <c r="AL280"/>
      <c r="AP280"/>
      <c r="AT280"/>
      <c r="AX280"/>
      <c r="BB280"/>
    </row>
    <row r="281" spans="22:54" x14ac:dyDescent="0.25">
      <c r="V281"/>
      <c r="Z281"/>
      <c r="AD281"/>
      <c r="AH281"/>
      <c r="AL281"/>
      <c r="AP281"/>
      <c r="AT281"/>
      <c r="AX281"/>
      <c r="BB281"/>
    </row>
    <row r="282" spans="22:54" x14ac:dyDescent="0.25">
      <c r="V282"/>
      <c r="Z282"/>
      <c r="AD282"/>
      <c r="AH282"/>
      <c r="AL282"/>
      <c r="AP282"/>
      <c r="AT282"/>
      <c r="AX282"/>
      <c r="BB282"/>
    </row>
    <row r="283" spans="22:54" x14ac:dyDescent="0.25">
      <c r="V283"/>
      <c r="Z283"/>
      <c r="AD283"/>
      <c r="AH283"/>
      <c r="AL283"/>
      <c r="AP283"/>
      <c r="AT283"/>
      <c r="AX283"/>
      <c r="BB283"/>
    </row>
    <row r="284" spans="22:54" x14ac:dyDescent="0.25">
      <c r="V284"/>
      <c r="Z284"/>
      <c r="AD284"/>
      <c r="AH284"/>
      <c r="AL284"/>
      <c r="AP284"/>
      <c r="AT284"/>
      <c r="AX284"/>
      <c r="BB284"/>
    </row>
    <row r="285" spans="22:54" x14ac:dyDescent="0.25">
      <c r="V285"/>
      <c r="Z285"/>
      <c r="AD285"/>
      <c r="AH285"/>
      <c r="AL285"/>
      <c r="AP285"/>
      <c r="AT285"/>
      <c r="AX285"/>
      <c r="BB285"/>
    </row>
    <row r="286" spans="22:54" x14ac:dyDescent="0.25">
      <c r="V286"/>
      <c r="Z286"/>
      <c r="AD286"/>
      <c r="AH286"/>
      <c r="AL286"/>
      <c r="AP286"/>
      <c r="AT286"/>
      <c r="AX286"/>
      <c r="BB286"/>
    </row>
    <row r="287" spans="22:54" x14ac:dyDescent="0.25">
      <c r="V287"/>
      <c r="Z287"/>
      <c r="AD287"/>
      <c r="AH287"/>
      <c r="AL287"/>
      <c r="AP287"/>
      <c r="AT287"/>
      <c r="AX287"/>
      <c r="BB287"/>
    </row>
    <row r="288" spans="22:54" x14ac:dyDescent="0.25">
      <c r="V288"/>
      <c r="Z288"/>
      <c r="AD288"/>
      <c r="AH288"/>
      <c r="AL288"/>
      <c r="AP288"/>
      <c r="AT288"/>
      <c r="AX288"/>
      <c r="BB288"/>
    </row>
    <row r="289" spans="22:54" x14ac:dyDescent="0.25">
      <c r="V289"/>
      <c r="Z289"/>
      <c r="AD289"/>
      <c r="AH289"/>
      <c r="AL289"/>
      <c r="AP289"/>
      <c r="AT289"/>
      <c r="AX289"/>
      <c r="BB289"/>
    </row>
    <row r="290" spans="22:54" x14ac:dyDescent="0.25">
      <c r="V290"/>
      <c r="Z290"/>
      <c r="AD290"/>
      <c r="AH290"/>
      <c r="AL290"/>
      <c r="AP290"/>
      <c r="AT290"/>
      <c r="AX290"/>
      <c r="BB290"/>
    </row>
    <row r="291" spans="22:54" x14ac:dyDescent="0.25">
      <c r="V291"/>
      <c r="Z291"/>
      <c r="AD291"/>
      <c r="AH291"/>
      <c r="AL291"/>
      <c r="AP291"/>
      <c r="AT291"/>
      <c r="AX291"/>
      <c r="BB291"/>
    </row>
    <row r="292" spans="22:54" x14ac:dyDescent="0.25">
      <c r="V292"/>
      <c r="Z292"/>
      <c r="AD292"/>
      <c r="AH292"/>
      <c r="AL292"/>
      <c r="AP292"/>
      <c r="AT292"/>
      <c r="AX292"/>
      <c r="BB292"/>
    </row>
    <row r="293" spans="22:54" x14ac:dyDescent="0.25">
      <c r="V293"/>
      <c r="Z293"/>
      <c r="AD293"/>
      <c r="AH293"/>
      <c r="AL293"/>
      <c r="AP293"/>
      <c r="AT293"/>
      <c r="AX293"/>
      <c r="BB293"/>
    </row>
    <row r="294" spans="22:54" x14ac:dyDescent="0.25">
      <c r="V294"/>
      <c r="Z294"/>
      <c r="AD294"/>
      <c r="AH294"/>
      <c r="AL294"/>
      <c r="AP294"/>
      <c r="AT294"/>
      <c r="AX294"/>
      <c r="BB294"/>
    </row>
    <row r="295" spans="22:54" x14ac:dyDescent="0.25">
      <c r="V295"/>
      <c r="Z295"/>
      <c r="AD295"/>
      <c r="AH295"/>
      <c r="AL295"/>
      <c r="AP295"/>
      <c r="AT295"/>
      <c r="AX295"/>
      <c r="BB295"/>
    </row>
    <row r="296" spans="22:54" x14ac:dyDescent="0.25">
      <c r="V296"/>
      <c r="Z296"/>
      <c r="AD296"/>
      <c r="AH296"/>
      <c r="AL296"/>
      <c r="AP296"/>
      <c r="AT296"/>
      <c r="AX296"/>
      <c r="BB296"/>
    </row>
    <row r="297" spans="22:54" x14ac:dyDescent="0.25">
      <c r="V297"/>
      <c r="Z297"/>
      <c r="AD297"/>
      <c r="AH297"/>
      <c r="AL297"/>
      <c r="AP297"/>
      <c r="AT297"/>
      <c r="AX297"/>
      <c r="BB297"/>
    </row>
    <row r="298" spans="22:54" x14ac:dyDescent="0.25">
      <c r="V298"/>
      <c r="Z298"/>
      <c r="AD298"/>
      <c r="AH298"/>
      <c r="AL298"/>
      <c r="AP298"/>
      <c r="AT298"/>
      <c r="AX298"/>
      <c r="BB298"/>
    </row>
    <row r="299" spans="22:54" x14ac:dyDescent="0.25">
      <c r="V299"/>
      <c r="Z299"/>
      <c r="AD299"/>
      <c r="AH299"/>
      <c r="AL299"/>
      <c r="AP299"/>
      <c r="AT299"/>
      <c r="AX299"/>
      <c r="BB299"/>
    </row>
    <row r="300" spans="22:54" x14ac:dyDescent="0.25">
      <c r="V300"/>
      <c r="Z300"/>
      <c r="AD300"/>
      <c r="AH300"/>
      <c r="AL300"/>
      <c r="AP300"/>
      <c r="AT300"/>
      <c r="AX300"/>
      <c r="BB300"/>
    </row>
    <row r="301" spans="22:54" x14ac:dyDescent="0.25">
      <c r="V301"/>
      <c r="Z301"/>
      <c r="AD301"/>
      <c r="AH301"/>
      <c r="AL301"/>
      <c r="AP301"/>
      <c r="AT301"/>
      <c r="AX301"/>
      <c r="BB301"/>
    </row>
    <row r="302" spans="22:54" x14ac:dyDescent="0.25">
      <c r="V302"/>
      <c r="Z302"/>
      <c r="AD302"/>
      <c r="AH302"/>
      <c r="AL302"/>
      <c r="AP302"/>
      <c r="AT302"/>
      <c r="AX302"/>
      <c r="BB302"/>
    </row>
    <row r="303" spans="22:54" x14ac:dyDescent="0.25">
      <c r="V303"/>
      <c r="Z303"/>
      <c r="AD303"/>
      <c r="AH303"/>
      <c r="AL303"/>
      <c r="AP303"/>
      <c r="AT303"/>
      <c r="AX303"/>
      <c r="BB303"/>
    </row>
    <row r="304" spans="22:54" x14ac:dyDescent="0.25">
      <c r="V304"/>
      <c r="Z304"/>
      <c r="AD304"/>
      <c r="AH304"/>
      <c r="AL304"/>
      <c r="AP304"/>
      <c r="AT304"/>
      <c r="AX304"/>
      <c r="BB304"/>
    </row>
  </sheetData>
  <sortState ref="BC2:BC19">
    <sortCondition ref="BC2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4"/>
  <sheetViews>
    <sheetView tabSelected="1" topLeftCell="V1" workbookViewId="0">
      <selection activeCell="V2" sqref="V2"/>
    </sheetView>
  </sheetViews>
  <sheetFormatPr defaultColWidth="19.5703125" defaultRowHeight="15" x14ac:dyDescent="0.25"/>
  <cols>
    <col min="1" max="1" width="13.7109375" bestFit="1" customWidth="1"/>
    <col min="2" max="2" width="11" bestFit="1" customWidth="1"/>
    <col min="3" max="3" width="18.42578125" bestFit="1" customWidth="1"/>
    <col min="4" max="4" width="14.5703125" bestFit="1" customWidth="1"/>
    <col min="5" max="5" width="14" bestFit="1" customWidth="1"/>
    <col min="7" max="7" width="11.140625" bestFit="1" customWidth="1"/>
    <col min="8" max="8" width="16.7109375" bestFit="1" customWidth="1"/>
    <col min="9" max="9" width="14.42578125" bestFit="1" customWidth="1"/>
    <col min="10" max="10" width="18" bestFit="1" customWidth="1"/>
    <col min="11" max="11" width="10.7109375" bestFit="1" customWidth="1"/>
    <col min="12" max="12" width="8.28515625" bestFit="1" customWidth="1"/>
    <col min="13" max="13" width="14" bestFit="1" customWidth="1"/>
    <col min="14" max="14" width="13.5703125" bestFit="1" customWidth="1"/>
    <col min="15" max="15" width="16.140625" bestFit="1" customWidth="1"/>
    <col min="16" max="16" width="16.140625" customWidth="1"/>
    <col min="17" max="17" width="19.140625" bestFit="1" customWidth="1"/>
    <col min="18" max="18" width="15" bestFit="1" customWidth="1"/>
    <col min="19" max="19" width="19" bestFit="1" customWidth="1"/>
    <col min="20" max="21" width="13.140625" bestFit="1" customWidth="1"/>
    <col min="22" max="22" width="12.140625" bestFit="1" customWidth="1"/>
    <col min="23" max="23" width="14.7109375" bestFit="1" customWidth="1"/>
    <col min="24" max="24" width="10.28515625" bestFit="1" customWidth="1"/>
    <col min="25" max="25" width="16.85546875" bestFit="1" customWidth="1"/>
    <col min="26" max="26" width="7.5703125" bestFit="1" customWidth="1"/>
    <col min="27" max="27" width="5.140625" bestFit="1" customWidth="1"/>
    <col min="28" max="29" width="8.140625" bestFit="1" customWidth="1"/>
    <col min="30" max="31" width="8.7109375" bestFit="1" customWidth="1"/>
    <col min="32" max="32" width="7.140625" bestFit="1" customWidth="1"/>
  </cols>
  <sheetData>
    <row r="1" spans="1:32" s="6" customFormat="1" ht="45" x14ac:dyDescent="0.25">
      <c r="A1" s="6" t="s">
        <v>142</v>
      </c>
      <c r="B1" s="11" t="s">
        <v>157</v>
      </c>
      <c r="C1" s="11" t="s">
        <v>154</v>
      </c>
      <c r="D1" s="6" t="s">
        <v>125</v>
      </c>
      <c r="E1" s="11" t="s">
        <v>155</v>
      </c>
      <c r="F1" s="6" t="s">
        <v>144</v>
      </c>
      <c r="G1" s="11" t="s">
        <v>158</v>
      </c>
      <c r="H1" s="6" t="s">
        <v>146</v>
      </c>
      <c r="I1" s="11" t="s">
        <v>159</v>
      </c>
      <c r="J1" s="15" t="s">
        <v>128</v>
      </c>
      <c r="K1" s="6" t="s">
        <v>129</v>
      </c>
      <c r="L1" s="11" t="s">
        <v>160</v>
      </c>
      <c r="M1" s="6" t="s">
        <v>148</v>
      </c>
      <c r="N1" s="11" t="s">
        <v>161</v>
      </c>
      <c r="O1" s="6" t="s">
        <v>131</v>
      </c>
      <c r="P1" s="16" t="s">
        <v>162</v>
      </c>
      <c r="Q1" s="6" t="s">
        <v>150</v>
      </c>
      <c r="R1" s="11" t="s">
        <v>163</v>
      </c>
      <c r="S1" s="6" t="s">
        <v>133</v>
      </c>
      <c r="T1" s="11" t="s">
        <v>164</v>
      </c>
      <c r="U1" s="6" t="s">
        <v>134</v>
      </c>
      <c r="V1" s="11" t="s">
        <v>165</v>
      </c>
      <c r="W1" s="6" t="s">
        <v>135</v>
      </c>
      <c r="X1" s="11" t="s">
        <v>168</v>
      </c>
      <c r="Y1" s="6" t="s">
        <v>136</v>
      </c>
      <c r="Z1" s="19" t="s">
        <v>169</v>
      </c>
      <c r="AA1" s="6" t="s">
        <v>170</v>
      </c>
      <c r="AB1" s="18" t="s">
        <v>171</v>
      </c>
      <c r="AC1" s="18" t="s">
        <v>172</v>
      </c>
      <c r="AD1" s="18" t="s">
        <v>173</v>
      </c>
      <c r="AE1" s="18" t="s">
        <v>174</v>
      </c>
      <c r="AF1" s="18" t="s">
        <v>175</v>
      </c>
    </row>
    <row r="2" spans="1:32" x14ac:dyDescent="0.25">
      <c r="A2">
        <v>70</v>
      </c>
      <c r="B2">
        <f>IF(A2&gt;=60,1,0)</f>
        <v>1</v>
      </c>
      <c r="C2">
        <v>1</v>
      </c>
      <c r="D2">
        <v>4</v>
      </c>
      <c r="E2">
        <f>IF(D2=4,2,0)</f>
        <v>2</v>
      </c>
      <c r="F2">
        <v>160</v>
      </c>
      <c r="G2">
        <f>IF(F2&gt;=150,1,0)</f>
        <v>1</v>
      </c>
      <c r="H2">
        <v>300</v>
      </c>
      <c r="I2">
        <f>IF(H2&gt;=275,1,0)</f>
        <v>1</v>
      </c>
      <c r="J2">
        <v>0</v>
      </c>
      <c r="K2">
        <v>2</v>
      </c>
      <c r="L2">
        <f>IF(K2&gt;0,1,0)</f>
        <v>1</v>
      </c>
      <c r="M2">
        <v>110</v>
      </c>
      <c r="N2">
        <f>IF(M2&lt;=120,2,IF(M2&lt;=150,1,0))</f>
        <v>2</v>
      </c>
      <c r="O2">
        <v>1</v>
      </c>
      <c r="P2">
        <f>IF(O2=1,2,0)</f>
        <v>2</v>
      </c>
      <c r="Q2">
        <v>1.5</v>
      </c>
      <c r="R2">
        <f>IF(Q2&gt;=2,2,IF(Q2&gt;=1,1,0))</f>
        <v>1</v>
      </c>
      <c r="S2">
        <v>2</v>
      </c>
      <c r="T2">
        <f>IF(S2&gt;1,1,0)</f>
        <v>1</v>
      </c>
      <c r="U2">
        <v>3</v>
      </c>
      <c r="V2">
        <f>IF(U2&gt;1,2,IF(U2=1,1,0))</f>
        <v>2</v>
      </c>
      <c r="W2">
        <v>3</v>
      </c>
      <c r="X2">
        <f>IF(W2=6,1,IF(W2=7,2,0))</f>
        <v>0</v>
      </c>
      <c r="Y2">
        <v>2</v>
      </c>
      <c r="Z2">
        <f>SUM(B2,C2,E2,G2,I2,L2,N2,P2,R2,T2,V2,X2)</f>
        <v>15</v>
      </c>
      <c r="AA2">
        <f>IF(Z2&gt;=6,1,0)</f>
        <v>1</v>
      </c>
      <c r="AB2">
        <f>IF(AND(AA2=1,Y2&gt;0),1,0)</f>
        <v>1</v>
      </c>
      <c r="AC2">
        <f>IF(AND(AA2=1,Y2=0),1,0)</f>
        <v>0</v>
      </c>
      <c r="AD2">
        <f>IF(AND(AA2=0,Y2=0),1,0)</f>
        <v>0</v>
      </c>
      <c r="AE2">
        <f>IF(AND(AA2=0,Y2&gt;0),1,0)</f>
        <v>0</v>
      </c>
      <c r="AF2">
        <f>IF(OR(AB2=1,AD2=1),1,0)</f>
        <v>1</v>
      </c>
    </row>
    <row r="3" spans="1:32" x14ac:dyDescent="0.25">
      <c r="A3">
        <v>70</v>
      </c>
      <c r="B3">
        <f>IF(A3&gt;=60,1,0)</f>
        <v>1</v>
      </c>
      <c r="C3">
        <v>1</v>
      </c>
      <c r="D3">
        <v>4</v>
      </c>
      <c r="E3">
        <f>IF(D3=4,2,0)</f>
        <v>2</v>
      </c>
      <c r="F3">
        <v>120</v>
      </c>
      <c r="G3">
        <f>IF(F3&gt;=150,1,0)</f>
        <v>0</v>
      </c>
      <c r="H3">
        <v>250</v>
      </c>
      <c r="I3">
        <f>IF(H3&gt;=275,1,0)</f>
        <v>0</v>
      </c>
      <c r="J3">
        <v>0</v>
      </c>
      <c r="K3">
        <v>2</v>
      </c>
      <c r="L3">
        <f>IF(K3&gt;0,1,0)</f>
        <v>1</v>
      </c>
      <c r="M3">
        <v>130</v>
      </c>
      <c r="N3">
        <f>IF(M3&lt;=120,2,IF(M3&lt;=150,1,0))</f>
        <v>1</v>
      </c>
      <c r="O3">
        <v>1</v>
      </c>
      <c r="P3">
        <f>IF(O3=1,2,0)</f>
        <v>2</v>
      </c>
      <c r="Q3">
        <v>3</v>
      </c>
      <c r="R3">
        <f>IF(Q3&gt;=2,2,IF(Q3&gt;=1,1,0))</f>
        <v>2</v>
      </c>
      <c r="S3">
        <v>2</v>
      </c>
      <c r="T3">
        <f>IF(S3&gt;1,1,0)</f>
        <v>1</v>
      </c>
      <c r="U3">
        <v>2</v>
      </c>
      <c r="V3">
        <f>IF(U3&gt;1,2,IF(U3=1,1,0))</f>
        <v>2</v>
      </c>
      <c r="W3">
        <v>7</v>
      </c>
      <c r="X3">
        <f>IF(W3=6,1,IF(W3=7,2,0))</f>
        <v>2</v>
      </c>
      <c r="Y3">
        <v>1</v>
      </c>
      <c r="Z3">
        <f>SUM(B3,C3,E3,G3,I3,L3,N3,P3,R3,T3,V3,X3)</f>
        <v>15</v>
      </c>
      <c r="AA3">
        <f>IF(Z3&gt;=6,1,0)</f>
        <v>1</v>
      </c>
      <c r="AB3">
        <f>IF(AND(AA3=1,Y3&gt;0),1,0)</f>
        <v>1</v>
      </c>
      <c r="AC3">
        <f>IF(AND(AA3=1,Y3=0),1,0)</f>
        <v>0</v>
      </c>
      <c r="AD3">
        <f>IF(AND(AA3=0,Y3=0),1,0)</f>
        <v>0</v>
      </c>
      <c r="AE3">
        <f>IF(AND(AA3=0,Y3&gt;0),1,0)</f>
        <v>0</v>
      </c>
      <c r="AF3">
        <f>IF(OR(AB3=1,AD3=1),1,0)</f>
        <v>1</v>
      </c>
    </row>
    <row r="4" spans="1:32" x14ac:dyDescent="0.25">
      <c r="A4">
        <v>65</v>
      </c>
      <c r="B4">
        <f>IF(A4&gt;=60,1,0)</f>
        <v>1</v>
      </c>
      <c r="C4">
        <v>0</v>
      </c>
      <c r="D4">
        <v>4</v>
      </c>
      <c r="E4">
        <f>IF(D4=4,2,0)</f>
        <v>2</v>
      </c>
      <c r="F4">
        <v>140</v>
      </c>
      <c r="G4">
        <f>IF(F4&gt;=150,1,0)</f>
        <v>0</v>
      </c>
      <c r="H4">
        <v>275</v>
      </c>
      <c r="I4">
        <f>IF(H4&gt;=275,1,0)</f>
        <v>1</v>
      </c>
      <c r="J4">
        <v>0</v>
      </c>
      <c r="K4">
        <v>2</v>
      </c>
      <c r="L4">
        <f>IF(K4&gt;0,1,0)</f>
        <v>1</v>
      </c>
      <c r="M4">
        <v>160</v>
      </c>
      <c r="N4">
        <f>IF(M4&lt;=120,2,IF(M4&lt;=150,1,0))</f>
        <v>0</v>
      </c>
      <c r="O4">
        <v>0</v>
      </c>
      <c r="P4">
        <f>IF(O4=1,2,0)</f>
        <v>0</v>
      </c>
      <c r="Q4">
        <v>7</v>
      </c>
      <c r="R4">
        <f>IF(Q4&gt;=2,2,IF(Q4&gt;=1,1,0))</f>
        <v>2</v>
      </c>
      <c r="S4">
        <v>3</v>
      </c>
      <c r="T4">
        <f>IF(S4&gt;1,1,0)</f>
        <v>1</v>
      </c>
      <c r="U4">
        <v>2</v>
      </c>
      <c r="V4">
        <f>IF(U4&gt;1,2,IF(U4=1,1,0))</f>
        <v>2</v>
      </c>
      <c r="W4">
        <v>3</v>
      </c>
      <c r="X4">
        <f>IF(W4=6,1,IF(W4=7,2,0))</f>
        <v>0</v>
      </c>
      <c r="Y4">
        <v>3</v>
      </c>
      <c r="Z4">
        <f>SUM(B4,C4,E4,G4,I4,L4,N4,P4,R4,T4,V4,X4)</f>
        <v>10</v>
      </c>
      <c r="AA4">
        <f>IF(Z4&gt;=6,1,0)</f>
        <v>1</v>
      </c>
      <c r="AB4">
        <f>IF(AND(AA4=1,Y4&gt;0),1,0)</f>
        <v>1</v>
      </c>
      <c r="AC4">
        <f>IF(AND(AA4=1,Y4=0),1,0)</f>
        <v>0</v>
      </c>
      <c r="AD4">
        <f>IF(AND(AA4=0,Y4=0),1,0)</f>
        <v>0</v>
      </c>
      <c r="AE4">
        <f>IF(AND(AA4=0,Y4&gt;0),1,0)</f>
        <v>0</v>
      </c>
      <c r="AF4">
        <f>IF(OR(AB4=1,AD4=1),1,0)</f>
        <v>1</v>
      </c>
    </row>
    <row r="5" spans="1:32" x14ac:dyDescent="0.25">
      <c r="A5">
        <v>60</v>
      </c>
      <c r="B5">
        <f>IF(A5&gt;=60,1,0)</f>
        <v>1</v>
      </c>
      <c r="C5">
        <v>1</v>
      </c>
      <c r="D5">
        <v>3</v>
      </c>
      <c r="E5">
        <f>IF(D5=4,2,0)</f>
        <v>0</v>
      </c>
      <c r="F5">
        <v>140</v>
      </c>
      <c r="G5">
        <f>IF(F5&gt;=150,1,0)</f>
        <v>0</v>
      </c>
      <c r="H5">
        <v>225</v>
      </c>
      <c r="I5">
        <f>IF(H5&gt;=275,1,0)</f>
        <v>0</v>
      </c>
      <c r="J5">
        <v>0</v>
      </c>
      <c r="K5">
        <v>2</v>
      </c>
      <c r="L5">
        <f>IF(K5&gt;0,1,0)</f>
        <v>1</v>
      </c>
      <c r="M5">
        <v>180</v>
      </c>
      <c r="N5">
        <f>IF(M5&lt;=120,2,IF(M5&lt;=150,1,0))</f>
        <v>0</v>
      </c>
      <c r="O5">
        <v>0</v>
      </c>
      <c r="P5">
        <f>IF(O5=1,2,0)</f>
        <v>0</v>
      </c>
      <c r="Q5">
        <v>3.5</v>
      </c>
      <c r="R5">
        <f>IF(Q5&gt;=2,2,IF(Q5&gt;=1,1,0))</f>
        <v>2</v>
      </c>
      <c r="S5">
        <v>1</v>
      </c>
      <c r="T5">
        <f>IF(S5&gt;1,1,0)</f>
        <v>0</v>
      </c>
      <c r="U5">
        <v>2</v>
      </c>
      <c r="V5">
        <f>IF(U5&gt;1,2,IF(U5=1,1,0))</f>
        <v>2</v>
      </c>
      <c r="W5">
        <v>7</v>
      </c>
      <c r="X5">
        <f>IF(W5=6,1,IF(W5=7,2,0))</f>
        <v>2</v>
      </c>
      <c r="Y5">
        <v>3</v>
      </c>
      <c r="Z5">
        <f>SUM(B5,C5,E5,G5,I5,L5,N5,P5,R5,T5,V5,X5)</f>
        <v>9</v>
      </c>
      <c r="AA5">
        <f>IF(Z5&gt;=6,1,0)</f>
        <v>1</v>
      </c>
      <c r="AB5">
        <f>IF(AND(AA5=1,Y5&gt;0),1,0)</f>
        <v>1</v>
      </c>
      <c r="AC5">
        <f>IF(AND(AA5=1,Y5=0),1,0)</f>
        <v>0</v>
      </c>
      <c r="AD5">
        <f>IF(AND(AA5=0,Y5=0),1,0)</f>
        <v>0</v>
      </c>
      <c r="AE5">
        <f>IF(AND(AA5=0,Y5&gt;0),1,0)</f>
        <v>0</v>
      </c>
      <c r="AF5">
        <f>IF(OR(AB5=1,AD5=1),1,0)</f>
        <v>1</v>
      </c>
    </row>
    <row r="6" spans="1:32" x14ac:dyDescent="0.25">
      <c r="A6">
        <v>60</v>
      </c>
      <c r="B6">
        <f>IF(A6&gt;=60,1,0)</f>
        <v>1</v>
      </c>
      <c r="C6">
        <v>1</v>
      </c>
      <c r="D6">
        <v>4</v>
      </c>
      <c r="E6">
        <f>IF(D6=4,2,0)</f>
        <v>2</v>
      </c>
      <c r="F6">
        <v>130</v>
      </c>
      <c r="G6">
        <f>IF(F6&gt;=150,1,0)</f>
        <v>0</v>
      </c>
      <c r="H6">
        <v>225</v>
      </c>
      <c r="I6">
        <f>IF(H6&gt;=275,1,0)</f>
        <v>0</v>
      </c>
      <c r="J6">
        <v>0</v>
      </c>
      <c r="K6">
        <v>2</v>
      </c>
      <c r="L6">
        <f>IF(K6&gt;0,1,0)</f>
        <v>1</v>
      </c>
      <c r="M6">
        <v>140</v>
      </c>
      <c r="N6">
        <f>IF(M6&lt;=120,2,IF(M6&lt;=150,1,0))</f>
        <v>1</v>
      </c>
      <c r="O6">
        <v>1</v>
      </c>
      <c r="P6">
        <f>IF(O6=1,2,0)</f>
        <v>2</v>
      </c>
      <c r="Q6">
        <v>2.5</v>
      </c>
      <c r="R6">
        <f>IF(Q6&gt;=2,2,IF(Q6&gt;=1,1,0))</f>
        <v>2</v>
      </c>
      <c r="S6">
        <v>2</v>
      </c>
      <c r="T6">
        <f>IF(S6&gt;1,1,0)</f>
        <v>1</v>
      </c>
      <c r="U6">
        <v>2</v>
      </c>
      <c r="V6">
        <f>IF(U6&gt;1,2,IF(U6=1,1,0))</f>
        <v>2</v>
      </c>
      <c r="W6">
        <v>7</v>
      </c>
      <c r="X6">
        <f>IF(W6=6,1,IF(W6=7,2,0))</f>
        <v>2</v>
      </c>
      <c r="Y6">
        <v>4</v>
      </c>
      <c r="Z6">
        <f>SUM(B6,C6,E6,G6,I6,L6,N6,P6,R6,T6,V6,X6)</f>
        <v>15</v>
      </c>
      <c r="AA6">
        <f>IF(Z6&gt;=6,1,0)</f>
        <v>1</v>
      </c>
      <c r="AB6">
        <f>IF(AND(AA6=1,Y6&gt;0),1,0)</f>
        <v>1</v>
      </c>
      <c r="AC6">
        <f>IF(AND(AA6=1,Y6=0),1,0)</f>
        <v>0</v>
      </c>
      <c r="AD6">
        <f>IF(AND(AA6=0,Y6=0),1,0)</f>
        <v>0</v>
      </c>
      <c r="AE6">
        <f>IF(AND(AA6=0,Y6&gt;0),1,0)</f>
        <v>0</v>
      </c>
      <c r="AF6">
        <f>IF(OR(AB6=1,AD6=1),1,0)</f>
        <v>1</v>
      </c>
    </row>
    <row r="7" spans="1:32" x14ac:dyDescent="0.25">
      <c r="A7">
        <v>70</v>
      </c>
      <c r="B7">
        <f>IF(A7&gt;=60,1,0)</f>
        <v>1</v>
      </c>
      <c r="C7">
        <v>0</v>
      </c>
      <c r="D7">
        <v>1</v>
      </c>
      <c r="E7">
        <f>IF(D7=4,2,0)</f>
        <v>0</v>
      </c>
      <c r="F7">
        <v>140</v>
      </c>
      <c r="G7">
        <f>IF(F7&gt;=150,1,0)</f>
        <v>0</v>
      </c>
      <c r="H7">
        <v>250</v>
      </c>
      <c r="I7">
        <f>IF(H7&gt;=275,1,0)</f>
        <v>0</v>
      </c>
      <c r="J7">
        <v>0</v>
      </c>
      <c r="K7">
        <v>0</v>
      </c>
      <c r="L7">
        <f>IF(K7&gt;0,1,0)</f>
        <v>0</v>
      </c>
      <c r="M7">
        <v>160</v>
      </c>
      <c r="N7">
        <f>IF(M7&lt;=120,2,IF(M7&lt;=150,1,0))</f>
        <v>0</v>
      </c>
      <c r="O7">
        <v>0</v>
      </c>
      <c r="P7">
        <f>IF(O7=1,2,0)</f>
        <v>0</v>
      </c>
      <c r="Q7">
        <v>2</v>
      </c>
      <c r="R7">
        <f>IF(Q7&gt;=2,2,IF(Q7&gt;=1,1,0))</f>
        <v>2</v>
      </c>
      <c r="S7">
        <v>1</v>
      </c>
      <c r="T7">
        <f>IF(S7&gt;1,1,0)</f>
        <v>0</v>
      </c>
      <c r="U7">
        <v>2</v>
      </c>
      <c r="V7">
        <f>IF(U7&gt;1,2,IF(U7=1,1,0))</f>
        <v>2</v>
      </c>
      <c r="W7">
        <v>3</v>
      </c>
      <c r="X7">
        <f>IF(W7=6,1,IF(W7=7,2,0))</f>
        <v>0</v>
      </c>
      <c r="Y7">
        <v>0</v>
      </c>
      <c r="Z7">
        <f>SUM(B7,C7,E7,G7,I7,L7,N7,P7,R7,T7,V7,X7)</f>
        <v>5</v>
      </c>
      <c r="AA7">
        <f>IF(Z7&gt;=6,1,0)</f>
        <v>0</v>
      </c>
      <c r="AB7">
        <f>IF(AND(AA7=1,Y7&gt;0),1,0)</f>
        <v>0</v>
      </c>
      <c r="AC7">
        <f>IF(AND(AA7=1,Y7=0),1,0)</f>
        <v>0</v>
      </c>
      <c r="AD7">
        <f>IF(AND(AA7=0,Y7=0),1,0)</f>
        <v>1</v>
      </c>
      <c r="AE7">
        <f>IF(AND(AA7=0,Y7&gt;0),1,0)</f>
        <v>0</v>
      </c>
      <c r="AF7">
        <f>IF(OR(AB7=1,AD7=1),1,0)</f>
        <v>1</v>
      </c>
    </row>
    <row r="8" spans="1:32" x14ac:dyDescent="0.25">
      <c r="A8">
        <v>60</v>
      </c>
      <c r="B8">
        <f>IF(A8&gt;=60,1,0)</f>
        <v>1</v>
      </c>
      <c r="C8">
        <v>1</v>
      </c>
      <c r="D8">
        <v>4</v>
      </c>
      <c r="E8">
        <f>IF(D8=4,2,0)</f>
        <v>2</v>
      </c>
      <c r="F8">
        <v>120</v>
      </c>
      <c r="G8">
        <f>IF(F8&gt;=150,1,0)</f>
        <v>0</v>
      </c>
      <c r="H8">
        <v>250</v>
      </c>
      <c r="I8">
        <f>IF(H8&gt;=275,1,0)</f>
        <v>0</v>
      </c>
      <c r="J8">
        <v>1</v>
      </c>
      <c r="K8">
        <v>0</v>
      </c>
      <c r="L8">
        <f>IF(K8&gt;0,1,0)</f>
        <v>0</v>
      </c>
      <c r="M8">
        <v>160</v>
      </c>
      <c r="N8">
        <f>IF(M8&lt;=120,2,IF(M8&lt;=150,1,0))</f>
        <v>0</v>
      </c>
      <c r="O8">
        <v>1</v>
      </c>
      <c r="P8">
        <f>IF(O8=1,2,0)</f>
        <v>2</v>
      </c>
      <c r="Q8">
        <v>1.5</v>
      </c>
      <c r="R8">
        <f>IF(Q8&gt;=2,2,IF(Q8&gt;=1,1,0))</f>
        <v>1</v>
      </c>
      <c r="S8">
        <v>1</v>
      </c>
      <c r="T8">
        <f>IF(S8&gt;1,1,0)</f>
        <v>0</v>
      </c>
      <c r="U8">
        <v>2</v>
      </c>
      <c r="V8">
        <f>IF(U8&gt;1,2,IF(U8=1,1,0))</f>
        <v>2</v>
      </c>
      <c r="W8">
        <v>7</v>
      </c>
      <c r="X8">
        <f>IF(W8=6,1,IF(W8=7,2,0))</f>
        <v>2</v>
      </c>
      <c r="Y8">
        <v>2</v>
      </c>
      <c r="Z8">
        <f>SUM(B8,C8,E8,G8,I8,L8,N8,P8,R8,T8,V8,X8)</f>
        <v>11</v>
      </c>
      <c r="AA8">
        <f>IF(Z8&gt;=6,1,0)</f>
        <v>1</v>
      </c>
      <c r="AB8">
        <f>IF(AND(AA8=1,Y8&gt;0),1,0)</f>
        <v>1</v>
      </c>
      <c r="AC8">
        <f>IF(AND(AA8=1,Y8=0),1,0)</f>
        <v>0</v>
      </c>
      <c r="AD8">
        <f>IF(AND(AA8=0,Y8=0),1,0)</f>
        <v>0</v>
      </c>
      <c r="AE8">
        <f>IF(AND(AA8=0,Y8&gt;0),1,0)</f>
        <v>0</v>
      </c>
      <c r="AF8">
        <f>IF(OR(AB8=1,AD8=1),1,0)</f>
        <v>1</v>
      </c>
    </row>
    <row r="9" spans="1:32" x14ac:dyDescent="0.25">
      <c r="A9">
        <v>65</v>
      </c>
      <c r="B9">
        <f>IF(A9&gt;=60,1,0)</f>
        <v>1</v>
      </c>
      <c r="C9">
        <v>0</v>
      </c>
      <c r="D9">
        <v>4</v>
      </c>
      <c r="E9">
        <f>IF(D9=4,2,0)</f>
        <v>2</v>
      </c>
      <c r="F9">
        <v>150</v>
      </c>
      <c r="G9">
        <f>IF(F9&gt;=150,1,0)</f>
        <v>1</v>
      </c>
      <c r="H9">
        <v>225</v>
      </c>
      <c r="I9">
        <f>IF(H9&gt;=275,1,0)</f>
        <v>0</v>
      </c>
      <c r="J9">
        <v>0</v>
      </c>
      <c r="K9">
        <v>2</v>
      </c>
      <c r="L9">
        <f>IF(K9&gt;0,1,0)</f>
        <v>1</v>
      </c>
      <c r="M9">
        <v>120</v>
      </c>
      <c r="N9">
        <f>IF(M9&lt;=120,2,IF(M9&lt;=150,1,0))</f>
        <v>2</v>
      </c>
      <c r="O9">
        <v>0</v>
      </c>
      <c r="P9">
        <f>IF(O9=1,2,0)</f>
        <v>0</v>
      </c>
      <c r="Q9">
        <v>1</v>
      </c>
      <c r="R9">
        <f>IF(Q9&gt;=2,2,IF(Q9&gt;=1,1,0))</f>
        <v>1</v>
      </c>
      <c r="S9">
        <v>2</v>
      </c>
      <c r="T9">
        <f>IF(S9&gt;1,1,0)</f>
        <v>1</v>
      </c>
      <c r="U9">
        <v>3</v>
      </c>
      <c r="V9">
        <f>IF(U9&gt;1,2,IF(U9=1,1,0))</f>
        <v>2</v>
      </c>
      <c r="W9">
        <v>7</v>
      </c>
      <c r="X9">
        <f>IF(W9=6,1,IF(W9=7,2,0))</f>
        <v>2</v>
      </c>
      <c r="Y9">
        <v>4</v>
      </c>
      <c r="Z9">
        <f>SUM(B9,C9,E9,G9,I9,L9,N9,P9,R9,T9,V9,X9)</f>
        <v>13</v>
      </c>
      <c r="AA9">
        <f>IF(Z9&gt;=6,1,0)</f>
        <v>1</v>
      </c>
      <c r="AB9">
        <f>IF(AND(AA9=1,Y9&gt;0),1,0)</f>
        <v>1</v>
      </c>
      <c r="AC9">
        <f>IF(AND(AA9=1,Y9=0),1,0)</f>
        <v>0</v>
      </c>
      <c r="AD9">
        <f>IF(AND(AA9=0,Y9=0),1,0)</f>
        <v>0</v>
      </c>
      <c r="AE9">
        <f>IF(AND(AA9=0,Y9&gt;0),1,0)</f>
        <v>0</v>
      </c>
      <c r="AF9">
        <f>IF(OR(AB9=1,AD9=1),1,0)</f>
        <v>1</v>
      </c>
    </row>
    <row r="10" spans="1:32" x14ac:dyDescent="0.25">
      <c r="A10">
        <v>75</v>
      </c>
      <c r="B10">
        <f>IF(A10&gt;=60,1,0)</f>
        <v>1</v>
      </c>
      <c r="C10">
        <v>0</v>
      </c>
      <c r="D10">
        <v>2</v>
      </c>
      <c r="E10">
        <f>IF(D10=4,2,0)</f>
        <v>0</v>
      </c>
      <c r="F10">
        <v>160</v>
      </c>
      <c r="G10">
        <f>IF(F10&gt;=150,1,0)</f>
        <v>1</v>
      </c>
      <c r="H10">
        <v>375</v>
      </c>
      <c r="I10">
        <f>IF(H10&gt;=275,1,0)</f>
        <v>1</v>
      </c>
      <c r="J10">
        <v>0</v>
      </c>
      <c r="K10">
        <v>0</v>
      </c>
      <c r="L10">
        <f>IF(K10&gt;0,1,0)</f>
        <v>0</v>
      </c>
      <c r="M10">
        <v>170</v>
      </c>
      <c r="N10">
        <f>IF(M10&lt;=120,2,IF(M10&lt;=150,1,0))</f>
        <v>0</v>
      </c>
      <c r="O10">
        <v>0</v>
      </c>
      <c r="P10">
        <f>IF(O10=1,2,0)</f>
        <v>0</v>
      </c>
      <c r="Q10">
        <v>0.5</v>
      </c>
      <c r="R10">
        <f>IF(Q10&gt;=2,2,IF(Q10&gt;=1,1,0))</f>
        <v>0</v>
      </c>
      <c r="S10">
        <v>1</v>
      </c>
      <c r="T10">
        <f>IF(S10&gt;1,1,0)</f>
        <v>0</v>
      </c>
      <c r="U10">
        <v>2</v>
      </c>
      <c r="V10">
        <f>IF(U10&gt;1,2,IF(U10=1,1,0))</f>
        <v>2</v>
      </c>
      <c r="W10">
        <v>3</v>
      </c>
      <c r="X10">
        <f>IF(W10=6,1,IF(W10=7,2,0))</f>
        <v>0</v>
      </c>
      <c r="Y10">
        <v>0</v>
      </c>
      <c r="Z10">
        <f>SUM(B10,C10,E10,G10,I10,L10,N10,P10,R10,T10,V10,X10)</f>
        <v>5</v>
      </c>
      <c r="AA10">
        <f>IF(Z10&gt;=6,1,0)</f>
        <v>0</v>
      </c>
      <c r="AB10">
        <f>IF(AND(AA10=1,Y10&gt;0),1,0)</f>
        <v>0</v>
      </c>
      <c r="AC10">
        <f>IF(AND(AA10=1,Y10=0),1,0)</f>
        <v>0</v>
      </c>
      <c r="AD10">
        <f>IF(AND(AA10=0,Y10=0),1,0)</f>
        <v>1</v>
      </c>
      <c r="AE10">
        <f>IF(AND(AA10=0,Y10&gt;0),1,0)</f>
        <v>0</v>
      </c>
      <c r="AF10">
        <f>IF(OR(AB10=1,AD10=1),1,0)</f>
        <v>1</v>
      </c>
    </row>
    <row r="11" spans="1:32" x14ac:dyDescent="0.25">
      <c r="A11">
        <v>60</v>
      </c>
      <c r="B11">
        <f>IF(A11&gt;=60,1,0)</f>
        <v>1</v>
      </c>
      <c r="C11">
        <v>1</v>
      </c>
      <c r="D11">
        <v>4</v>
      </c>
      <c r="E11">
        <f>IF(D11=4,2,0)</f>
        <v>2</v>
      </c>
      <c r="F11">
        <v>130</v>
      </c>
      <c r="G11">
        <f>IF(F11&gt;=150,1,0)</f>
        <v>0</v>
      </c>
      <c r="H11">
        <v>225</v>
      </c>
      <c r="I11">
        <f>IF(H11&gt;=275,1,0)</f>
        <v>0</v>
      </c>
      <c r="J11">
        <v>0</v>
      </c>
      <c r="K11">
        <v>2</v>
      </c>
      <c r="L11">
        <f>IF(K11&gt;0,1,0)</f>
        <v>1</v>
      </c>
      <c r="M11">
        <v>140</v>
      </c>
      <c r="N11">
        <f>IF(M11&lt;=120,2,IF(M11&lt;=150,1,0))</f>
        <v>1</v>
      </c>
      <c r="O11">
        <v>1</v>
      </c>
      <c r="P11">
        <f>IF(O11=1,2,0)</f>
        <v>2</v>
      </c>
      <c r="Q11">
        <v>2.5</v>
      </c>
      <c r="R11">
        <f>IF(Q11&gt;=2,2,IF(Q11&gt;=1,1,0))</f>
        <v>2</v>
      </c>
      <c r="S11">
        <v>2</v>
      </c>
      <c r="T11">
        <f>IF(S11&gt;1,1,0)</f>
        <v>1</v>
      </c>
      <c r="U11">
        <v>3</v>
      </c>
      <c r="V11">
        <f>IF(U11&gt;1,2,IF(U11=1,1,0))</f>
        <v>2</v>
      </c>
      <c r="W11">
        <v>7</v>
      </c>
      <c r="X11">
        <f>IF(W11=6,1,IF(W11=7,2,0))</f>
        <v>2</v>
      </c>
      <c r="Y11">
        <v>1</v>
      </c>
      <c r="Z11">
        <f>SUM(B11,C11,E11,G11,I11,L11,N11,P11,R11,T11,V11,X11)</f>
        <v>15</v>
      </c>
      <c r="AA11">
        <f>IF(Z11&gt;=6,1,0)</f>
        <v>1</v>
      </c>
      <c r="AB11">
        <f>IF(AND(AA11=1,Y11&gt;0),1,0)</f>
        <v>1</v>
      </c>
      <c r="AC11">
        <f>IF(AND(AA11=1,Y11=0),1,0)</f>
        <v>0</v>
      </c>
      <c r="AD11">
        <f>IF(AND(AA11=0,Y11=0),1,0)</f>
        <v>0</v>
      </c>
      <c r="AE11">
        <f>IF(AND(AA11=0,Y11&gt;0),1,0)</f>
        <v>0</v>
      </c>
      <c r="AF11">
        <f>IF(OR(AB11=1,AD11=1),1,0)</f>
        <v>1</v>
      </c>
    </row>
    <row r="12" spans="1:32" x14ac:dyDescent="0.25">
      <c r="A12">
        <v>60</v>
      </c>
      <c r="B12">
        <f>IF(A12&gt;=60,1,0)</f>
        <v>1</v>
      </c>
      <c r="C12">
        <v>1</v>
      </c>
      <c r="D12">
        <v>4</v>
      </c>
      <c r="E12">
        <f>IF(D12=4,2,0)</f>
        <v>2</v>
      </c>
      <c r="F12">
        <v>150</v>
      </c>
      <c r="G12">
        <f>IF(F12&gt;=150,1,0)</f>
        <v>1</v>
      </c>
      <c r="H12">
        <v>300</v>
      </c>
      <c r="I12">
        <f>IF(H12&gt;=275,1,0)</f>
        <v>1</v>
      </c>
      <c r="J12">
        <v>0</v>
      </c>
      <c r="K12">
        <v>2</v>
      </c>
      <c r="L12">
        <f>IF(K12&gt;0,1,0)</f>
        <v>1</v>
      </c>
      <c r="M12">
        <v>150</v>
      </c>
      <c r="N12">
        <f>IF(M12&lt;=120,2,IF(M12&lt;=150,1,0))</f>
        <v>1</v>
      </c>
      <c r="O12">
        <v>1</v>
      </c>
      <c r="P12">
        <f>IF(O12=1,2,0)</f>
        <v>2</v>
      </c>
      <c r="Q12">
        <v>3</v>
      </c>
      <c r="R12">
        <f>IF(Q12&gt;=2,2,IF(Q12&gt;=1,1,0))</f>
        <v>2</v>
      </c>
      <c r="S12">
        <v>2</v>
      </c>
      <c r="T12">
        <f>IF(S12&gt;1,1,0)</f>
        <v>1</v>
      </c>
      <c r="U12">
        <v>2</v>
      </c>
      <c r="V12">
        <f>IF(U12&gt;1,2,IF(U12=1,1,0))</f>
        <v>2</v>
      </c>
      <c r="W12">
        <v>7</v>
      </c>
      <c r="X12">
        <f>IF(W12=6,1,IF(W12=7,2,0))</f>
        <v>2</v>
      </c>
      <c r="Y12">
        <v>2</v>
      </c>
      <c r="Z12">
        <f>SUM(B12,C12,E12,G12,I12,L12,N12,P12,R12,T12,V12,X12)</f>
        <v>17</v>
      </c>
      <c r="AA12">
        <f>IF(Z12&gt;=6,1,0)</f>
        <v>1</v>
      </c>
      <c r="AB12">
        <f>IF(AND(AA12=1,Y12&gt;0),1,0)</f>
        <v>1</v>
      </c>
      <c r="AC12">
        <f>IF(AND(AA12=1,Y12=0),1,0)</f>
        <v>0</v>
      </c>
      <c r="AD12">
        <f>IF(AND(AA12=0,Y12=0),1,0)</f>
        <v>0</v>
      </c>
      <c r="AE12">
        <f>IF(AND(AA12=0,Y12&gt;0),1,0)</f>
        <v>0</v>
      </c>
      <c r="AF12">
        <f>IF(OR(AB12=1,AD12=1),1,0)</f>
        <v>1</v>
      </c>
    </row>
    <row r="13" spans="1:32" x14ac:dyDescent="0.25">
      <c r="A13">
        <v>70</v>
      </c>
      <c r="B13">
        <f>IF(A13&gt;=60,1,0)</f>
        <v>1</v>
      </c>
      <c r="C13">
        <v>1</v>
      </c>
      <c r="D13">
        <v>4</v>
      </c>
      <c r="E13">
        <f>IF(D13=4,2,0)</f>
        <v>2</v>
      </c>
      <c r="F13">
        <v>130</v>
      </c>
      <c r="G13">
        <f>IF(F13&gt;=150,1,0)</f>
        <v>0</v>
      </c>
      <c r="H13">
        <v>275</v>
      </c>
      <c r="I13">
        <f>IF(H13&gt;=275,1,0)</f>
        <v>1</v>
      </c>
      <c r="J13">
        <v>1</v>
      </c>
      <c r="K13">
        <v>0</v>
      </c>
      <c r="L13">
        <f>IF(K13&gt;0,1,0)</f>
        <v>0</v>
      </c>
      <c r="M13">
        <v>170</v>
      </c>
      <c r="N13">
        <f>IF(M13&lt;=120,2,IF(M13&lt;=150,1,0))</f>
        <v>0</v>
      </c>
      <c r="O13">
        <v>0</v>
      </c>
      <c r="P13">
        <f>IF(O13=1,2,0)</f>
        <v>0</v>
      </c>
      <c r="Q13">
        <v>0.5</v>
      </c>
      <c r="R13">
        <f>IF(Q13&gt;=2,2,IF(Q13&gt;=1,1,0))</f>
        <v>0</v>
      </c>
      <c r="S13">
        <v>2</v>
      </c>
      <c r="T13">
        <f>IF(S13&gt;1,1,0)</f>
        <v>1</v>
      </c>
      <c r="U13">
        <v>2</v>
      </c>
      <c r="V13">
        <f>IF(U13&gt;1,2,IF(U13=1,1,0))</f>
        <v>2</v>
      </c>
      <c r="W13">
        <v>7</v>
      </c>
      <c r="X13">
        <f>IF(W13=6,1,IF(W13=7,2,0))</f>
        <v>2</v>
      </c>
      <c r="Y13">
        <v>3</v>
      </c>
      <c r="Z13">
        <f>SUM(B13,C13,E13,G13,I13,L13,N13,P13,R13,T13,V13,X13)</f>
        <v>10</v>
      </c>
      <c r="AA13">
        <f>IF(Z13&gt;=6,1,0)</f>
        <v>1</v>
      </c>
      <c r="AB13">
        <f>IF(AND(AA13=1,Y13&gt;0),1,0)</f>
        <v>1</v>
      </c>
      <c r="AC13">
        <f>IF(AND(AA13=1,Y13=0),1,0)</f>
        <v>0</v>
      </c>
      <c r="AD13">
        <f>IF(AND(AA13=0,Y13=0),1,0)</f>
        <v>0</v>
      </c>
      <c r="AE13">
        <f>IF(AND(AA13=0,Y13&gt;0),1,0)</f>
        <v>0</v>
      </c>
      <c r="AF13">
        <f>IF(OR(AB13=1,AD13=1),1,0)</f>
        <v>1</v>
      </c>
    </row>
    <row r="14" spans="1:32" x14ac:dyDescent="0.25">
      <c r="A14">
        <v>65</v>
      </c>
      <c r="B14">
        <f>IF(A14&gt;=60,1,0)</f>
        <v>1</v>
      </c>
      <c r="C14">
        <v>1</v>
      </c>
      <c r="D14">
        <v>4</v>
      </c>
      <c r="E14">
        <f>IF(D14=4,2,0)</f>
        <v>2</v>
      </c>
      <c r="F14">
        <v>120</v>
      </c>
      <c r="G14">
        <f>IF(F14&gt;=150,1,0)</f>
        <v>0</v>
      </c>
      <c r="H14">
        <v>275</v>
      </c>
      <c r="I14">
        <f>IF(H14&gt;=275,1,0)</f>
        <v>1</v>
      </c>
      <c r="J14">
        <v>0</v>
      </c>
      <c r="K14">
        <v>0</v>
      </c>
      <c r="L14">
        <f>IF(K14&gt;0,1,0)</f>
        <v>0</v>
      </c>
      <c r="M14">
        <v>100</v>
      </c>
      <c r="N14">
        <f>IF(M14&lt;=120,2,IF(M14&lt;=150,1,0))</f>
        <v>2</v>
      </c>
      <c r="O14">
        <v>1</v>
      </c>
      <c r="P14">
        <f>IF(O14=1,2,0)</f>
        <v>2</v>
      </c>
      <c r="Q14">
        <v>2</v>
      </c>
      <c r="R14">
        <f>IF(Q14&gt;=2,2,IF(Q14&gt;=1,1,0))</f>
        <v>2</v>
      </c>
      <c r="S14">
        <v>2</v>
      </c>
      <c r="T14">
        <f>IF(S14&gt;1,1,0)</f>
        <v>1</v>
      </c>
      <c r="U14">
        <v>2</v>
      </c>
      <c r="V14">
        <f>IF(U14&gt;1,2,IF(U14=1,1,0))</f>
        <v>2</v>
      </c>
      <c r="W14">
        <v>7</v>
      </c>
      <c r="X14">
        <f>IF(W14=6,1,IF(W14=7,2,0))</f>
        <v>2</v>
      </c>
      <c r="Y14">
        <v>1</v>
      </c>
      <c r="Z14">
        <f>SUM(B14,C14,E14,G14,I14,L14,N14,P14,R14,T14,V14,X14)</f>
        <v>16</v>
      </c>
      <c r="AA14">
        <f>IF(Z14&gt;=6,1,0)</f>
        <v>1</v>
      </c>
      <c r="AB14">
        <f>IF(AND(AA14=1,Y14&gt;0),1,0)</f>
        <v>1</v>
      </c>
      <c r="AC14">
        <f>IF(AND(AA14=1,Y14=0),1,0)</f>
        <v>0</v>
      </c>
      <c r="AD14">
        <f>IF(AND(AA14=0,Y14=0),1,0)</f>
        <v>0</v>
      </c>
      <c r="AE14">
        <f>IF(AND(AA14=0,Y14&gt;0),1,0)</f>
        <v>0</v>
      </c>
      <c r="AF14">
        <f>IF(OR(AB14=1,AD14=1),1,0)</f>
        <v>1</v>
      </c>
    </row>
    <row r="15" spans="1:32" x14ac:dyDescent="0.25">
      <c r="A15">
        <v>65</v>
      </c>
      <c r="B15">
        <f>IF(A15&gt;=60,1,0)</f>
        <v>1</v>
      </c>
      <c r="C15">
        <v>1</v>
      </c>
      <c r="D15">
        <v>4</v>
      </c>
      <c r="E15">
        <f>IF(D15=4,2,0)</f>
        <v>2</v>
      </c>
      <c r="F15">
        <v>110</v>
      </c>
      <c r="G15">
        <f>IF(F15&gt;=150,1,0)</f>
        <v>0</v>
      </c>
      <c r="H15">
        <v>250</v>
      </c>
      <c r="I15">
        <f>IF(H15&gt;=275,1,0)</f>
        <v>0</v>
      </c>
      <c r="J15">
        <v>0</v>
      </c>
      <c r="K15">
        <v>2</v>
      </c>
      <c r="L15">
        <f>IF(K15&gt;0,1,0)</f>
        <v>1</v>
      </c>
      <c r="M15">
        <v>160</v>
      </c>
      <c r="N15">
        <f>IF(M15&lt;=120,2,IF(M15&lt;=150,1,0))</f>
        <v>0</v>
      </c>
      <c r="O15">
        <v>0</v>
      </c>
      <c r="P15">
        <f>IF(O15=1,2,0)</f>
        <v>0</v>
      </c>
      <c r="Q15">
        <v>1</v>
      </c>
      <c r="R15">
        <f>IF(Q15&gt;=2,2,IF(Q15&gt;=1,1,0))</f>
        <v>1</v>
      </c>
      <c r="S15">
        <v>1</v>
      </c>
      <c r="T15">
        <f>IF(S15&gt;1,1,0)</f>
        <v>0</v>
      </c>
      <c r="U15">
        <v>2</v>
      </c>
      <c r="V15">
        <f>IF(U15&gt;1,2,IF(U15=1,1,0))</f>
        <v>2</v>
      </c>
      <c r="W15">
        <v>6</v>
      </c>
      <c r="X15">
        <f>IF(W15=6,1,IF(W15=7,2,0))</f>
        <v>1</v>
      </c>
      <c r="Y15">
        <v>1</v>
      </c>
      <c r="Z15">
        <f>SUM(B15,C15,E15,G15,I15,L15,N15,P15,R15,T15,V15,X15)</f>
        <v>9</v>
      </c>
      <c r="AA15">
        <f>IF(Z15&gt;=6,1,0)</f>
        <v>1</v>
      </c>
      <c r="AB15">
        <f>IF(AND(AA15=1,Y15&gt;0),1,0)</f>
        <v>1</v>
      </c>
      <c r="AC15">
        <f>IF(AND(AA15=1,Y15=0),1,0)</f>
        <v>0</v>
      </c>
      <c r="AD15">
        <f>IF(AND(AA15=0,Y15=0),1,0)</f>
        <v>0</v>
      </c>
      <c r="AE15">
        <f>IF(AND(AA15=0,Y15&gt;0),1,0)</f>
        <v>0</v>
      </c>
      <c r="AF15">
        <f>IF(OR(AB15=1,AD15=1),1,0)</f>
        <v>1</v>
      </c>
    </row>
    <row r="16" spans="1:32" x14ac:dyDescent="0.25">
      <c r="A16">
        <v>65</v>
      </c>
      <c r="B16">
        <f>IF(A16&gt;=60,1,0)</f>
        <v>1</v>
      </c>
      <c r="C16">
        <v>0</v>
      </c>
      <c r="D16">
        <v>4</v>
      </c>
      <c r="E16">
        <f>IF(D16=4,2,0)</f>
        <v>2</v>
      </c>
      <c r="F16">
        <v>160</v>
      </c>
      <c r="G16">
        <f>IF(F16&gt;=150,1,0)</f>
        <v>1</v>
      </c>
      <c r="H16">
        <v>175</v>
      </c>
      <c r="I16">
        <f>IF(H16&gt;=275,1,0)</f>
        <v>0</v>
      </c>
      <c r="J16">
        <v>0</v>
      </c>
      <c r="K16">
        <v>2</v>
      </c>
      <c r="L16">
        <f>IF(K16&gt;0,1,0)</f>
        <v>1</v>
      </c>
      <c r="M16">
        <v>150</v>
      </c>
      <c r="N16">
        <f>IF(M16&lt;=120,2,IF(M16&lt;=150,1,0))</f>
        <v>1</v>
      </c>
      <c r="O16">
        <v>0</v>
      </c>
      <c r="P16">
        <f>IF(O16=1,2,0)</f>
        <v>0</v>
      </c>
      <c r="Q16">
        <v>7</v>
      </c>
      <c r="R16">
        <f>IF(Q16&gt;=2,2,IF(Q16&gt;=1,1,0))</f>
        <v>2</v>
      </c>
      <c r="S16">
        <v>3</v>
      </c>
      <c r="T16">
        <f>IF(S16&gt;1,1,0)</f>
        <v>1</v>
      </c>
      <c r="U16">
        <v>3</v>
      </c>
      <c r="V16">
        <f>IF(U16&gt;1,2,IF(U16=1,1,0))</f>
        <v>2</v>
      </c>
      <c r="W16">
        <v>7</v>
      </c>
      <c r="X16">
        <f>IF(W16=6,1,IF(W16=7,2,0))</f>
        <v>2</v>
      </c>
      <c r="Y16">
        <v>3</v>
      </c>
      <c r="Z16">
        <f>SUM(B16,C16,E16,G16,I16,L16,N16,P16,R16,T16,V16,X16)</f>
        <v>13</v>
      </c>
      <c r="AA16">
        <f>IF(Z16&gt;=6,1,0)</f>
        <v>1</v>
      </c>
      <c r="AB16">
        <f>IF(AND(AA16=1,Y16&gt;0),1,0)</f>
        <v>1</v>
      </c>
      <c r="AC16">
        <f>IF(AND(AA16=1,Y16=0),1,0)</f>
        <v>0</v>
      </c>
      <c r="AD16">
        <f>IF(AND(AA16=0,Y16=0),1,0)</f>
        <v>0</v>
      </c>
      <c r="AE16">
        <f>IF(AND(AA16=0,Y16&gt;0),1,0)</f>
        <v>0</v>
      </c>
      <c r="AF16">
        <f>IF(OR(AB16=1,AD16=1),1,0)</f>
        <v>1</v>
      </c>
    </row>
    <row r="17" spans="1:32" x14ac:dyDescent="0.25">
      <c r="A17">
        <v>65</v>
      </c>
      <c r="B17">
        <f>IF(A17&gt;=60,1,0)</f>
        <v>1</v>
      </c>
      <c r="C17">
        <v>1</v>
      </c>
      <c r="D17">
        <v>3</v>
      </c>
      <c r="E17">
        <f>IF(D17=4,2,0)</f>
        <v>0</v>
      </c>
      <c r="F17">
        <v>130</v>
      </c>
      <c r="G17">
        <f>IF(F17&gt;=150,1,0)</f>
        <v>0</v>
      </c>
      <c r="H17">
        <v>250</v>
      </c>
      <c r="I17">
        <f>IF(H17&gt;=275,1,0)</f>
        <v>0</v>
      </c>
      <c r="J17">
        <v>0</v>
      </c>
      <c r="K17">
        <v>0</v>
      </c>
      <c r="L17">
        <f>IF(K17&gt;0,1,0)</f>
        <v>0</v>
      </c>
      <c r="M17">
        <v>150</v>
      </c>
      <c r="N17">
        <f>IF(M17&lt;=120,2,IF(M17&lt;=150,1,0))</f>
        <v>1</v>
      </c>
      <c r="O17">
        <v>0</v>
      </c>
      <c r="P17">
        <f>IF(O17=1,2,0)</f>
        <v>0</v>
      </c>
      <c r="Q17">
        <v>2</v>
      </c>
      <c r="R17">
        <f>IF(Q17&gt;=2,2,IF(Q17&gt;=1,1,0))</f>
        <v>2</v>
      </c>
      <c r="S17">
        <v>2</v>
      </c>
      <c r="T17">
        <f>IF(S17&gt;1,1,0)</f>
        <v>1</v>
      </c>
      <c r="U17">
        <v>3</v>
      </c>
      <c r="V17">
        <f>IF(U17&gt;1,2,IF(U17=1,1,0))</f>
        <v>2</v>
      </c>
      <c r="W17">
        <v>7</v>
      </c>
      <c r="X17">
        <f>IF(W17=6,1,IF(W17=7,2,0))</f>
        <v>2</v>
      </c>
      <c r="Y17">
        <v>0</v>
      </c>
      <c r="Z17">
        <f>SUM(B17,C17,E17,G17,I17,L17,N17,P17,R17,T17,V17,X17)</f>
        <v>10</v>
      </c>
      <c r="AA17">
        <f>IF(Z17&gt;=6,1,0)</f>
        <v>1</v>
      </c>
      <c r="AB17">
        <f>IF(AND(AA17=1,Y17&gt;0),1,0)</f>
        <v>0</v>
      </c>
      <c r="AC17">
        <f>IF(AND(AA17=1,Y17=0),1,0)</f>
        <v>1</v>
      </c>
      <c r="AD17">
        <f>IF(AND(AA17=0,Y17=0),1,0)</f>
        <v>0</v>
      </c>
      <c r="AE17">
        <f>IF(AND(AA17=0,Y17&gt;0),1,0)</f>
        <v>0</v>
      </c>
      <c r="AF17">
        <f>IF(OR(AB17=1,AD17=1),1,0)</f>
        <v>0</v>
      </c>
    </row>
    <row r="18" spans="1:32" x14ac:dyDescent="0.25">
      <c r="A18">
        <v>60</v>
      </c>
      <c r="B18">
        <f>IF(A18&gt;=60,1,0)</f>
        <v>1</v>
      </c>
      <c r="C18">
        <v>0</v>
      </c>
      <c r="D18">
        <v>4</v>
      </c>
      <c r="E18">
        <f>IF(D18=4,2,0)</f>
        <v>2</v>
      </c>
      <c r="F18">
        <v>150</v>
      </c>
      <c r="G18">
        <f>IF(F18&gt;=150,1,0)</f>
        <v>1</v>
      </c>
      <c r="H18">
        <v>275</v>
      </c>
      <c r="I18">
        <f>IF(H18&gt;=275,1,0)</f>
        <v>1</v>
      </c>
      <c r="J18">
        <v>0</v>
      </c>
      <c r="K18">
        <v>2</v>
      </c>
      <c r="L18">
        <f>IF(K18&gt;0,1,0)</f>
        <v>1</v>
      </c>
      <c r="M18">
        <v>160</v>
      </c>
      <c r="N18">
        <f>IF(M18&lt;=120,2,IF(M18&lt;=150,1,0))</f>
        <v>0</v>
      </c>
      <c r="O18">
        <v>0</v>
      </c>
      <c r="P18">
        <f>IF(O18=1,2,0)</f>
        <v>0</v>
      </c>
      <c r="Q18">
        <v>3</v>
      </c>
      <c r="R18">
        <f>IF(Q18&gt;=2,2,IF(Q18&gt;=1,1,0))</f>
        <v>2</v>
      </c>
      <c r="S18">
        <v>2</v>
      </c>
      <c r="T18">
        <f>IF(S18&gt;1,1,0)</f>
        <v>1</v>
      </c>
      <c r="U18">
        <v>2</v>
      </c>
      <c r="V18">
        <f>IF(U18&gt;1,2,IF(U18=1,1,0))</f>
        <v>2</v>
      </c>
      <c r="W18">
        <v>7</v>
      </c>
      <c r="X18">
        <f>IF(W18=6,1,IF(W18=7,2,0))</f>
        <v>2</v>
      </c>
      <c r="Y18">
        <v>3</v>
      </c>
      <c r="Z18">
        <f>SUM(B18,C18,E18,G18,I18,L18,N18,P18,R18,T18,V18,X18)</f>
        <v>13</v>
      </c>
      <c r="AA18">
        <f>IF(Z18&gt;=6,1,0)</f>
        <v>1</v>
      </c>
      <c r="AB18">
        <f>IF(AND(AA18=1,Y18&gt;0),1,0)</f>
        <v>1</v>
      </c>
      <c r="AC18">
        <f>IF(AND(AA18=1,Y18=0),1,0)</f>
        <v>0</v>
      </c>
      <c r="AD18">
        <f>IF(AND(AA18=0,Y18=0),1,0)</f>
        <v>0</v>
      </c>
      <c r="AE18">
        <f>IF(AND(AA18=0,Y18&gt;0),1,0)</f>
        <v>0</v>
      </c>
      <c r="AF18">
        <f>IF(OR(AB18=1,AD18=1),1,0)</f>
        <v>1</v>
      </c>
    </row>
    <row r="19" spans="1:32" x14ac:dyDescent="0.25">
      <c r="A19">
        <v>50</v>
      </c>
      <c r="B19">
        <f>IF(A19&gt;=60,1,0)</f>
        <v>0</v>
      </c>
      <c r="C19">
        <v>1</v>
      </c>
      <c r="D19">
        <v>3</v>
      </c>
      <c r="E19">
        <f>IF(D19=4,2,0)</f>
        <v>0</v>
      </c>
      <c r="F19">
        <v>120</v>
      </c>
      <c r="G19">
        <f>IF(F19&gt;=150,1,0)</f>
        <v>0</v>
      </c>
      <c r="H19">
        <v>200</v>
      </c>
      <c r="I19">
        <f>IF(H19&gt;=275,1,0)</f>
        <v>0</v>
      </c>
      <c r="J19">
        <v>0</v>
      </c>
      <c r="K19">
        <v>0</v>
      </c>
      <c r="L19">
        <f>IF(K19&gt;0,1,0)</f>
        <v>0</v>
      </c>
      <c r="M19">
        <v>140</v>
      </c>
      <c r="N19">
        <f>IF(M19&lt;=120,2,IF(M19&lt;=150,1,0))</f>
        <v>1</v>
      </c>
      <c r="O19">
        <v>0</v>
      </c>
      <c r="P19">
        <f>IF(O19=1,2,0)</f>
        <v>0</v>
      </c>
      <c r="Q19">
        <v>2</v>
      </c>
      <c r="R19">
        <f>IF(Q19&gt;=2,2,IF(Q19&gt;=1,1,0))</f>
        <v>2</v>
      </c>
      <c r="S19">
        <v>2</v>
      </c>
      <c r="T19">
        <f>IF(S19&gt;1,1,0)</f>
        <v>1</v>
      </c>
      <c r="U19">
        <v>3</v>
      </c>
      <c r="V19">
        <f>IF(U19&gt;1,2,IF(U19=1,1,0))</f>
        <v>2</v>
      </c>
      <c r="W19">
        <v>7</v>
      </c>
      <c r="X19">
        <f>IF(W19=6,1,IF(W19=7,2,0))</f>
        <v>2</v>
      </c>
      <c r="Y19">
        <v>3</v>
      </c>
      <c r="Z19">
        <f>SUM(B19,C19,E19,G19,I19,L19,N19,P19,R19,T19,V19,X19)</f>
        <v>9</v>
      </c>
      <c r="AA19">
        <f>IF(Z19&gt;=6,1,0)</f>
        <v>1</v>
      </c>
      <c r="AB19">
        <f>IF(AND(AA19=1,Y19&gt;0),1,0)</f>
        <v>1</v>
      </c>
      <c r="AC19">
        <f>IF(AND(AA19=1,Y19=0),1,0)</f>
        <v>0</v>
      </c>
      <c r="AD19">
        <f>IF(AND(AA19=0,Y19=0),1,0)</f>
        <v>0</v>
      </c>
      <c r="AE19">
        <f>IF(AND(AA19=0,Y19&gt;0),1,0)</f>
        <v>0</v>
      </c>
      <c r="AF19">
        <f>IF(OR(AB19=1,AD19=1),1,0)</f>
        <v>1</v>
      </c>
    </row>
    <row r="20" spans="1:32" x14ac:dyDescent="0.25">
      <c r="A20">
        <v>65</v>
      </c>
      <c r="B20">
        <f>IF(A20&gt;=60,1,0)</f>
        <v>1</v>
      </c>
      <c r="C20">
        <v>1</v>
      </c>
      <c r="D20">
        <v>4</v>
      </c>
      <c r="E20">
        <f>IF(D20=4,2,0)</f>
        <v>2</v>
      </c>
      <c r="F20">
        <v>130</v>
      </c>
      <c r="G20">
        <f>IF(F20&gt;=150,1,0)</f>
        <v>0</v>
      </c>
      <c r="H20">
        <v>375</v>
      </c>
      <c r="I20">
        <f>IF(H20&gt;=275,1,0)</f>
        <v>1</v>
      </c>
      <c r="J20">
        <v>1</v>
      </c>
      <c r="K20">
        <v>2</v>
      </c>
      <c r="L20">
        <f>IF(K20&gt;0,1,0)</f>
        <v>1</v>
      </c>
      <c r="M20">
        <v>140</v>
      </c>
      <c r="N20">
        <f>IF(M20&lt;=120,2,IF(M20&lt;=150,1,0))</f>
        <v>1</v>
      </c>
      <c r="O20">
        <v>1</v>
      </c>
      <c r="P20">
        <f>IF(O20=1,2,0)</f>
        <v>2</v>
      </c>
      <c r="Q20">
        <v>2</v>
      </c>
      <c r="R20">
        <f>IF(Q20&gt;=2,2,IF(Q20&gt;=1,1,0))</f>
        <v>2</v>
      </c>
      <c r="S20">
        <v>1</v>
      </c>
      <c r="T20">
        <f>IF(S20&gt;1,1,0)</f>
        <v>0</v>
      </c>
      <c r="U20">
        <v>3</v>
      </c>
      <c r="V20">
        <f>IF(U20&gt;1,2,IF(U20=1,1,0))</f>
        <v>2</v>
      </c>
      <c r="W20">
        <v>7</v>
      </c>
      <c r="X20">
        <f>IF(W20=6,1,IF(W20=7,2,0))</f>
        <v>2</v>
      </c>
      <c r="Y20">
        <v>3</v>
      </c>
      <c r="Z20">
        <f>SUM(B20,C20,E20,G20,I20,L20,N20,P20,R20,T20,V20,X20)</f>
        <v>15</v>
      </c>
      <c r="AA20">
        <f>IF(Z20&gt;=6,1,0)</f>
        <v>1</v>
      </c>
      <c r="AB20">
        <f>IF(AND(AA20=1,Y20&gt;0),1,0)</f>
        <v>1</v>
      </c>
      <c r="AC20">
        <f>IF(AND(AA20=1,Y20=0),1,0)</f>
        <v>0</v>
      </c>
      <c r="AD20">
        <f>IF(AND(AA20=0,Y20=0),1,0)</f>
        <v>0</v>
      </c>
      <c r="AE20">
        <f>IF(AND(AA20=0,Y20&gt;0),1,0)</f>
        <v>0</v>
      </c>
      <c r="AF20">
        <f>IF(OR(AB20=1,AD20=1),1,0)</f>
        <v>1</v>
      </c>
    </row>
    <row r="21" spans="1:32" x14ac:dyDescent="0.25">
      <c r="A21">
        <v>50</v>
      </c>
      <c r="B21">
        <f>IF(A21&gt;=60,1,0)</f>
        <v>0</v>
      </c>
      <c r="C21">
        <v>1</v>
      </c>
      <c r="D21">
        <v>4</v>
      </c>
      <c r="E21">
        <f>IF(D21=4,2,0)</f>
        <v>2</v>
      </c>
      <c r="F21">
        <v>130</v>
      </c>
      <c r="G21">
        <f>IF(F21&gt;=150,1,0)</f>
        <v>0</v>
      </c>
      <c r="H21">
        <v>275</v>
      </c>
      <c r="I21">
        <f>IF(H21&gt;=275,1,0)</f>
        <v>1</v>
      </c>
      <c r="J21">
        <v>1</v>
      </c>
      <c r="K21">
        <v>2</v>
      </c>
      <c r="L21">
        <f>IF(K21&gt;0,1,0)</f>
        <v>1</v>
      </c>
      <c r="M21">
        <v>150</v>
      </c>
      <c r="N21">
        <f>IF(M21&lt;=120,2,IF(M21&lt;=150,1,0))</f>
        <v>1</v>
      </c>
      <c r="O21">
        <v>1</v>
      </c>
      <c r="P21">
        <f>IF(O21=1,2,0)</f>
        <v>2</v>
      </c>
      <c r="Q21">
        <v>0</v>
      </c>
      <c r="R21">
        <f>IF(Q21&gt;=2,2,IF(Q21&gt;=1,1,0))</f>
        <v>0</v>
      </c>
      <c r="S21">
        <v>1</v>
      </c>
      <c r="T21">
        <f>IF(S21&gt;1,1,0)</f>
        <v>0</v>
      </c>
      <c r="U21">
        <v>2</v>
      </c>
      <c r="V21">
        <f>IF(U21&gt;1,2,IF(U21=1,1,0))</f>
        <v>2</v>
      </c>
      <c r="W21">
        <v>7</v>
      </c>
      <c r="X21">
        <f>IF(W21=6,1,IF(W21=7,2,0))</f>
        <v>2</v>
      </c>
      <c r="Y21">
        <v>3</v>
      </c>
      <c r="Z21">
        <f>SUM(B21,C21,E21,G21,I21,L21,N21,P21,R21,T21,V21,X21)</f>
        <v>12</v>
      </c>
      <c r="AA21">
        <f>IF(Z21&gt;=6,1,0)</f>
        <v>1</v>
      </c>
      <c r="AB21">
        <f>IF(AND(AA21=1,Y21&gt;0),1,0)</f>
        <v>1</v>
      </c>
      <c r="AC21">
        <f>IF(AND(AA21=1,Y21=0),1,0)</f>
        <v>0</v>
      </c>
      <c r="AD21">
        <f>IF(AND(AA21=0,Y21=0),1,0)</f>
        <v>0</v>
      </c>
      <c r="AE21">
        <f>IF(AND(AA21=0,Y21&gt;0),1,0)</f>
        <v>0</v>
      </c>
      <c r="AF21">
        <f>IF(OR(AB21=1,AD21=1),1,0)</f>
        <v>1</v>
      </c>
    </row>
    <row r="22" spans="1:32" x14ac:dyDescent="0.25">
      <c r="A22">
        <v>65</v>
      </c>
      <c r="B22">
        <f>IF(A22&gt;=60,1,0)</f>
        <v>1</v>
      </c>
      <c r="C22">
        <v>0</v>
      </c>
      <c r="D22">
        <v>4</v>
      </c>
      <c r="E22">
        <f>IF(D22=4,2,0)</f>
        <v>2</v>
      </c>
      <c r="F22">
        <v>150</v>
      </c>
      <c r="G22">
        <f>IF(F22&gt;=150,1,0)</f>
        <v>1</v>
      </c>
      <c r="H22">
        <v>600</v>
      </c>
      <c r="I22">
        <f>IF(H22&gt;=275,1,0)</f>
        <v>1</v>
      </c>
      <c r="J22">
        <v>0</v>
      </c>
      <c r="K22">
        <v>2</v>
      </c>
      <c r="L22">
        <f>IF(K22&gt;0,1,0)</f>
        <v>1</v>
      </c>
      <c r="M22">
        <v>160</v>
      </c>
      <c r="N22">
        <f>IF(M22&lt;=120,2,IF(M22&lt;=150,1,0))</f>
        <v>0</v>
      </c>
      <c r="O22">
        <v>0</v>
      </c>
      <c r="P22">
        <f>IF(O22=1,2,0)</f>
        <v>0</v>
      </c>
      <c r="Q22">
        <v>7</v>
      </c>
      <c r="R22">
        <f>IF(Q22&gt;=2,2,IF(Q22&gt;=1,1,0))</f>
        <v>2</v>
      </c>
      <c r="S22">
        <v>2</v>
      </c>
      <c r="T22">
        <f>IF(S22&gt;1,1,0)</f>
        <v>1</v>
      </c>
      <c r="U22">
        <v>3</v>
      </c>
      <c r="V22">
        <f>IF(U22&gt;1,2,IF(U22=1,1,0))</f>
        <v>2</v>
      </c>
      <c r="W22">
        <v>7</v>
      </c>
      <c r="X22">
        <f>IF(W22=6,1,IF(W22=7,2,0))</f>
        <v>2</v>
      </c>
      <c r="Y22">
        <v>4</v>
      </c>
      <c r="Z22">
        <f>SUM(B22,C22,E22,G22,I22,L22,N22,P22,R22,T22,V22,X22)</f>
        <v>13</v>
      </c>
      <c r="AA22">
        <f>IF(Z22&gt;=6,1,0)</f>
        <v>1</v>
      </c>
      <c r="AB22">
        <f>IF(AND(AA22=1,Y22&gt;0),1,0)</f>
        <v>1</v>
      </c>
      <c r="AC22">
        <f>IF(AND(AA22=1,Y22=0),1,0)</f>
        <v>0</v>
      </c>
      <c r="AD22">
        <f>IF(AND(AA22=0,Y22=0),1,0)</f>
        <v>0</v>
      </c>
      <c r="AE22">
        <f>IF(AND(AA22=0,Y22&gt;0),1,0)</f>
        <v>0</v>
      </c>
      <c r="AF22">
        <f>IF(OR(AB22=1,AD22=1),1,0)</f>
        <v>1</v>
      </c>
    </row>
    <row r="23" spans="1:32" x14ac:dyDescent="0.25">
      <c r="A23">
        <v>60</v>
      </c>
      <c r="B23">
        <f>IF(A23&gt;=60,1,0)</f>
        <v>1</v>
      </c>
      <c r="C23">
        <v>0</v>
      </c>
      <c r="D23">
        <v>4</v>
      </c>
      <c r="E23">
        <f>IF(D23=4,2,0)</f>
        <v>2</v>
      </c>
      <c r="F23">
        <v>200</v>
      </c>
      <c r="G23">
        <f>IF(F23&gt;=150,1,0)</f>
        <v>1</v>
      </c>
      <c r="H23">
        <v>300</v>
      </c>
      <c r="I23">
        <f>IF(H23&gt;=275,1,0)</f>
        <v>1</v>
      </c>
      <c r="J23">
        <v>1</v>
      </c>
      <c r="K23">
        <v>2</v>
      </c>
      <c r="L23">
        <f>IF(K23&gt;0,1,0)</f>
        <v>1</v>
      </c>
      <c r="M23">
        <v>140</v>
      </c>
      <c r="N23">
        <f>IF(M23&lt;=120,2,IF(M23&lt;=150,1,0))</f>
        <v>1</v>
      </c>
      <c r="O23">
        <v>1</v>
      </c>
      <c r="P23">
        <f>IF(O23=1,2,0)</f>
        <v>2</v>
      </c>
      <c r="Q23">
        <v>7</v>
      </c>
      <c r="R23">
        <f>IF(Q23&gt;=2,2,IF(Q23&gt;=1,1,0))</f>
        <v>2</v>
      </c>
      <c r="S23">
        <v>3</v>
      </c>
      <c r="T23">
        <f>IF(S23&gt;1,1,0)</f>
        <v>1</v>
      </c>
      <c r="U23">
        <v>2</v>
      </c>
      <c r="V23">
        <f>IF(U23&gt;1,2,IF(U23=1,1,0))</f>
        <v>2</v>
      </c>
      <c r="W23">
        <v>7</v>
      </c>
      <c r="X23">
        <f>IF(W23=6,1,IF(W23=7,2,0))</f>
        <v>2</v>
      </c>
      <c r="Y23">
        <v>3</v>
      </c>
      <c r="Z23">
        <f>SUM(B23,C23,E23,G23,I23,L23,N23,P23,R23,T23,V23,X23)</f>
        <v>16</v>
      </c>
      <c r="AA23">
        <f>IF(Z23&gt;=6,1,0)</f>
        <v>1</v>
      </c>
      <c r="AB23">
        <f>IF(AND(AA23=1,Y23&gt;0),1,0)</f>
        <v>1</v>
      </c>
      <c r="AC23">
        <f>IF(AND(AA23=1,Y23=0),1,0)</f>
        <v>0</v>
      </c>
      <c r="AD23">
        <f>IF(AND(AA23=0,Y23=0),1,0)</f>
        <v>0</v>
      </c>
      <c r="AE23">
        <f>IF(AND(AA23=0,Y23&gt;0),1,0)</f>
        <v>0</v>
      </c>
      <c r="AF23">
        <f>IF(OR(AB23=1,AD23=1),1,0)</f>
        <v>1</v>
      </c>
    </row>
    <row r="24" spans="1:32" x14ac:dyDescent="0.25">
      <c r="A24">
        <v>60</v>
      </c>
      <c r="B24">
        <f>IF(A24&gt;=60,1,0)</f>
        <v>1</v>
      </c>
      <c r="C24">
        <v>1</v>
      </c>
      <c r="D24">
        <v>4</v>
      </c>
      <c r="E24">
        <f>IF(D24=4,2,0)</f>
        <v>2</v>
      </c>
      <c r="F24">
        <v>170</v>
      </c>
      <c r="G24">
        <f>IF(F24&gt;=150,1,0)</f>
        <v>1</v>
      </c>
      <c r="H24">
        <v>300</v>
      </c>
      <c r="I24">
        <f>IF(H24&gt;=275,1,0)</f>
        <v>1</v>
      </c>
      <c r="J24">
        <v>1</v>
      </c>
      <c r="K24">
        <v>2</v>
      </c>
      <c r="L24">
        <f>IF(K24&gt;0,1,0)</f>
        <v>1</v>
      </c>
      <c r="M24">
        <v>130</v>
      </c>
      <c r="N24">
        <f>IF(M24&lt;=120,2,IF(M24&lt;=150,1,0))</f>
        <v>1</v>
      </c>
      <c r="O24">
        <v>0</v>
      </c>
      <c r="P24">
        <f>IF(O24=1,2,0)</f>
        <v>0</v>
      </c>
      <c r="Q24">
        <v>1</v>
      </c>
      <c r="R24">
        <f>IF(Q24&gt;=2,2,IF(Q24&gt;=1,1,0))</f>
        <v>1</v>
      </c>
      <c r="S24">
        <v>2</v>
      </c>
      <c r="T24">
        <f>IF(S24&gt;1,1,0)</f>
        <v>1</v>
      </c>
      <c r="U24">
        <v>3</v>
      </c>
      <c r="V24">
        <f>IF(U24&gt;1,2,IF(U24=1,1,0))</f>
        <v>2</v>
      </c>
      <c r="W24">
        <v>7</v>
      </c>
      <c r="X24">
        <f>IF(W24=6,1,IF(W24=7,2,0))</f>
        <v>2</v>
      </c>
      <c r="Y24">
        <v>4</v>
      </c>
      <c r="Z24">
        <f>SUM(B24,C24,E24,G24,I24,L24,N24,P24,R24,T24,V24,X24)</f>
        <v>14</v>
      </c>
      <c r="AA24">
        <f>IF(Z24&gt;=6,1,0)</f>
        <v>1</v>
      </c>
      <c r="AB24">
        <f>IF(AND(AA24=1,Y24&gt;0),1,0)</f>
        <v>1</v>
      </c>
      <c r="AC24">
        <f>IF(AND(AA24=1,Y24=0),1,0)</f>
        <v>0</v>
      </c>
      <c r="AD24">
        <f>IF(AND(AA24=0,Y24=0),1,0)</f>
        <v>0</v>
      </c>
      <c r="AE24">
        <f>IF(AND(AA24=0,Y24&gt;0),1,0)</f>
        <v>0</v>
      </c>
      <c r="AF24">
        <f>IF(OR(AB24=1,AD24=1),1,0)</f>
        <v>1</v>
      </c>
    </row>
    <row r="25" spans="1:32" x14ac:dyDescent="0.25">
      <c r="A25">
        <v>70</v>
      </c>
      <c r="B25">
        <f>IF(A25&gt;=60,1,0)</f>
        <v>1</v>
      </c>
      <c r="C25">
        <v>1</v>
      </c>
      <c r="D25">
        <v>4</v>
      </c>
      <c r="E25">
        <f>IF(D25=4,2,0)</f>
        <v>2</v>
      </c>
      <c r="F25">
        <v>130</v>
      </c>
      <c r="G25">
        <f>IF(F25&gt;=150,1,0)</f>
        <v>0</v>
      </c>
      <c r="H25">
        <v>375</v>
      </c>
      <c r="I25">
        <f>IF(H25&gt;=275,1,0)</f>
        <v>1</v>
      </c>
      <c r="J25">
        <v>0</v>
      </c>
      <c r="K25">
        <v>2</v>
      </c>
      <c r="L25">
        <f>IF(K25&gt;0,1,0)</f>
        <v>1</v>
      </c>
      <c r="M25">
        <v>110</v>
      </c>
      <c r="N25">
        <f>IF(M25&lt;=120,2,IF(M25&lt;=150,1,0))</f>
        <v>2</v>
      </c>
      <c r="O25">
        <v>0</v>
      </c>
      <c r="P25">
        <f>IF(O25=1,2,0)</f>
        <v>0</v>
      </c>
      <c r="Q25">
        <v>2.5</v>
      </c>
      <c r="R25">
        <f>IF(Q25&gt;=2,2,IF(Q25&gt;=1,1,0))</f>
        <v>2</v>
      </c>
      <c r="S25">
        <v>2</v>
      </c>
      <c r="T25">
        <f>IF(S25&gt;1,1,0)</f>
        <v>1</v>
      </c>
      <c r="U25">
        <v>3</v>
      </c>
      <c r="V25">
        <f>IF(U25&gt;1,2,IF(U25=1,1,0))</f>
        <v>2</v>
      </c>
      <c r="W25">
        <v>3</v>
      </c>
      <c r="X25">
        <f>IF(W25=6,1,IF(W25=7,2,0))</f>
        <v>0</v>
      </c>
      <c r="Y25">
        <v>1</v>
      </c>
      <c r="Z25">
        <f>SUM(B25,C25,E25,G25,I25,L25,N25,P25,R25,T25,V25,X25)</f>
        <v>13</v>
      </c>
      <c r="AA25">
        <f>IF(Z25&gt;=6,1,0)</f>
        <v>1</v>
      </c>
      <c r="AB25">
        <f>IF(AND(AA25=1,Y25&gt;0),1,0)</f>
        <v>1</v>
      </c>
      <c r="AC25">
        <f>IF(AND(AA25=1,Y25=0),1,0)</f>
        <v>0</v>
      </c>
      <c r="AD25">
        <f>IF(AND(AA25=0,Y25=0),1,0)</f>
        <v>0</v>
      </c>
      <c r="AE25">
        <f>IF(AND(AA25=0,Y25&gt;0),1,0)</f>
        <v>0</v>
      </c>
      <c r="AF25">
        <f>IF(OR(AB25=1,AD25=1),1,0)</f>
        <v>1</v>
      </c>
    </row>
    <row r="26" spans="1:32" x14ac:dyDescent="0.25">
      <c r="A26">
        <v>60</v>
      </c>
      <c r="B26">
        <f>IF(A26&gt;=60,1,0)</f>
        <v>1</v>
      </c>
      <c r="C26">
        <v>1</v>
      </c>
      <c r="D26">
        <v>4</v>
      </c>
      <c r="E26">
        <f>IF(D26=4,2,0)</f>
        <v>2</v>
      </c>
      <c r="F26">
        <v>130</v>
      </c>
      <c r="G26">
        <f>IF(F26&gt;=150,1,0)</f>
        <v>0</v>
      </c>
      <c r="H26">
        <v>300</v>
      </c>
      <c r="I26">
        <f>IF(H26&gt;=275,1,0)</f>
        <v>1</v>
      </c>
      <c r="J26">
        <v>0</v>
      </c>
      <c r="K26">
        <v>2</v>
      </c>
      <c r="L26">
        <f>IF(K26&gt;0,1,0)</f>
        <v>1</v>
      </c>
      <c r="M26">
        <v>180</v>
      </c>
      <c r="N26">
        <f>IF(M26&lt;=120,2,IF(M26&lt;=150,1,0))</f>
        <v>0</v>
      </c>
      <c r="O26">
        <v>0</v>
      </c>
      <c r="P26">
        <f>IF(O26=1,2,0)</f>
        <v>0</v>
      </c>
      <c r="Q26">
        <v>0</v>
      </c>
      <c r="R26">
        <f>IF(Q26&gt;=2,2,IF(Q26&gt;=1,1,0))</f>
        <v>0</v>
      </c>
      <c r="S26">
        <v>1</v>
      </c>
      <c r="T26">
        <f>IF(S26&gt;1,1,0)</f>
        <v>0</v>
      </c>
      <c r="U26">
        <v>2</v>
      </c>
      <c r="V26">
        <f>IF(U26&gt;1,2,IF(U26=1,1,0))</f>
        <v>2</v>
      </c>
      <c r="W26">
        <v>7</v>
      </c>
      <c r="X26">
        <f>IF(W26=6,1,IF(W26=7,2,0))</f>
        <v>2</v>
      </c>
      <c r="Y26">
        <v>1</v>
      </c>
      <c r="Z26">
        <f>SUM(B26,C26,E26,G26,I26,L26,N26,P26,R26,T26,V26,X26)</f>
        <v>10</v>
      </c>
      <c r="AA26">
        <f>IF(Z26&gt;=6,1,0)</f>
        <v>1</v>
      </c>
      <c r="AB26">
        <f>IF(AND(AA26=1,Y26&gt;0),1,0)</f>
        <v>1</v>
      </c>
      <c r="AC26">
        <f>IF(AND(AA26=1,Y26=0),1,0)</f>
        <v>0</v>
      </c>
      <c r="AD26">
        <f>IF(AND(AA26=0,Y26=0),1,0)</f>
        <v>0</v>
      </c>
      <c r="AE26">
        <f>IF(AND(AA26=0,Y26&gt;0),1,0)</f>
        <v>0</v>
      </c>
      <c r="AF26">
        <f>IF(OR(AB26=1,AD26=1),1,0)</f>
        <v>1</v>
      </c>
    </row>
    <row r="27" spans="1:32" x14ac:dyDescent="0.25">
      <c r="A27">
        <v>60</v>
      </c>
      <c r="B27">
        <f>IF(A27&gt;=60,1,0)</f>
        <v>1</v>
      </c>
      <c r="C27">
        <v>1</v>
      </c>
      <c r="D27">
        <v>4</v>
      </c>
      <c r="E27">
        <f>IF(D27=4,2,0)</f>
        <v>2</v>
      </c>
      <c r="F27">
        <v>140</v>
      </c>
      <c r="G27">
        <f>IF(F27&gt;=150,1,0)</f>
        <v>0</v>
      </c>
      <c r="H27">
        <v>300</v>
      </c>
      <c r="I27">
        <f>IF(H27&gt;=275,1,0)</f>
        <v>1</v>
      </c>
      <c r="J27">
        <v>0</v>
      </c>
      <c r="K27">
        <v>2</v>
      </c>
      <c r="L27">
        <f>IF(K27&gt;0,1,0)</f>
        <v>1</v>
      </c>
      <c r="M27">
        <v>170</v>
      </c>
      <c r="N27">
        <f>IF(M27&lt;=120,2,IF(M27&lt;=150,1,0))</f>
        <v>0</v>
      </c>
      <c r="O27">
        <v>0</v>
      </c>
      <c r="P27">
        <f>IF(O27=1,2,0)</f>
        <v>0</v>
      </c>
      <c r="Q27">
        <v>1.5</v>
      </c>
      <c r="R27">
        <f>IF(Q27&gt;=2,2,IF(Q27&gt;=1,1,0))</f>
        <v>1</v>
      </c>
      <c r="S27">
        <v>2</v>
      </c>
      <c r="T27">
        <f>IF(S27&gt;1,1,0)</f>
        <v>1</v>
      </c>
      <c r="U27">
        <v>2</v>
      </c>
      <c r="V27">
        <f>IF(U27&gt;1,2,IF(U27=1,1,0))</f>
        <v>2</v>
      </c>
      <c r="W27">
        <v>7</v>
      </c>
      <c r="X27">
        <f>IF(W27=6,1,IF(W27=7,2,0))</f>
        <v>2</v>
      </c>
      <c r="Y27">
        <v>2</v>
      </c>
      <c r="Z27">
        <f>SUM(B27,C27,E27,G27,I27,L27,N27,P27,R27,T27,V27,X27)</f>
        <v>12</v>
      </c>
      <c r="AA27">
        <f>IF(Z27&gt;=6,1,0)</f>
        <v>1</v>
      </c>
      <c r="AB27">
        <f>IF(AND(AA27=1,Y27&gt;0),1,0)</f>
        <v>1</v>
      </c>
      <c r="AC27">
        <f>IF(AND(AA27=1,Y27=0),1,0)</f>
        <v>0</v>
      </c>
      <c r="AD27">
        <f>IF(AND(AA27=0,Y27=0),1,0)</f>
        <v>0</v>
      </c>
      <c r="AE27">
        <f>IF(AND(AA27=0,Y27&gt;0),1,0)</f>
        <v>0</v>
      </c>
      <c r="AF27">
        <f>IF(OR(AB27=1,AD27=1),1,0)</f>
        <v>1</v>
      </c>
    </row>
    <row r="28" spans="1:32" x14ac:dyDescent="0.25">
      <c r="A28">
        <v>80</v>
      </c>
      <c r="B28">
        <f>IF(A28&gt;=60,1,0)</f>
        <v>1</v>
      </c>
      <c r="C28">
        <v>1</v>
      </c>
      <c r="D28">
        <v>4</v>
      </c>
      <c r="E28">
        <f>IF(D28=4,2,0)</f>
        <v>2</v>
      </c>
      <c r="F28">
        <v>130</v>
      </c>
      <c r="G28">
        <f>IF(F28&gt;=150,1,0)</f>
        <v>0</v>
      </c>
      <c r="H28">
        <v>375</v>
      </c>
      <c r="I28">
        <f>IF(H28&gt;=275,1,0)</f>
        <v>1</v>
      </c>
      <c r="J28">
        <v>0</v>
      </c>
      <c r="K28">
        <v>2</v>
      </c>
      <c r="L28">
        <f>IF(K28&gt;0,1,0)</f>
        <v>1</v>
      </c>
      <c r="M28">
        <v>170</v>
      </c>
      <c r="N28">
        <f>IF(M28&lt;=120,2,IF(M28&lt;=150,1,0))</f>
        <v>0</v>
      </c>
      <c r="O28">
        <v>1</v>
      </c>
      <c r="P28">
        <f>IF(O28=1,2,0)</f>
        <v>2</v>
      </c>
      <c r="Q28">
        <v>0</v>
      </c>
      <c r="R28">
        <f>IF(Q28&gt;=2,2,IF(Q28&gt;=1,1,0))</f>
        <v>0</v>
      </c>
      <c r="S28">
        <v>1</v>
      </c>
      <c r="T28">
        <f>IF(S28&gt;1,1,0)</f>
        <v>0</v>
      </c>
      <c r="U28">
        <v>3</v>
      </c>
      <c r="V28">
        <f>IF(U28&gt;1,2,IF(U28=1,1,0))</f>
        <v>2</v>
      </c>
      <c r="W28">
        <v>3</v>
      </c>
      <c r="X28">
        <f>IF(W28=6,1,IF(W28=7,2,0))</f>
        <v>0</v>
      </c>
      <c r="Y28">
        <v>4</v>
      </c>
      <c r="Z28">
        <f>SUM(B28,C28,E28,G28,I28,L28,N28,P28,R28,T28,V28,X28)</f>
        <v>10</v>
      </c>
      <c r="AA28">
        <f>IF(Z28&gt;=6,1,0)</f>
        <v>1</v>
      </c>
      <c r="AB28">
        <f>IF(AND(AA28=1,Y28&gt;0),1,0)</f>
        <v>1</v>
      </c>
      <c r="AC28">
        <f>IF(AND(AA28=1,Y28=0),1,0)</f>
        <v>0</v>
      </c>
      <c r="AD28">
        <f>IF(AND(AA28=0,Y28=0),1,0)</f>
        <v>0</v>
      </c>
      <c r="AE28">
        <f>IF(AND(AA28=0,Y28&gt;0),1,0)</f>
        <v>0</v>
      </c>
      <c r="AF28">
        <f>IF(OR(AB28=1,AD28=1),1,0)</f>
        <v>1</v>
      </c>
    </row>
    <row r="29" spans="1:32" x14ac:dyDescent="0.25">
      <c r="A29">
        <v>50</v>
      </c>
      <c r="B29">
        <f>IF(A29&gt;=60,1,0)</f>
        <v>0</v>
      </c>
      <c r="C29">
        <v>1</v>
      </c>
      <c r="D29">
        <v>3</v>
      </c>
      <c r="E29">
        <f>IF(D29=4,2,0)</f>
        <v>0</v>
      </c>
      <c r="F29">
        <v>130</v>
      </c>
      <c r="G29">
        <f>IF(F29&gt;=150,1,0)</f>
        <v>0</v>
      </c>
      <c r="H29">
        <v>275</v>
      </c>
      <c r="I29">
        <f>IF(H29&gt;=275,1,0)</f>
        <v>1</v>
      </c>
      <c r="J29">
        <v>1</v>
      </c>
      <c r="K29">
        <v>0</v>
      </c>
      <c r="L29">
        <f>IF(K29&gt;0,1,0)</f>
        <v>0</v>
      </c>
      <c r="M29">
        <v>180</v>
      </c>
      <c r="N29">
        <f>IF(M29&lt;=120,2,IF(M29&lt;=150,1,0))</f>
        <v>0</v>
      </c>
      <c r="O29">
        <v>0</v>
      </c>
      <c r="P29">
        <f>IF(O29=1,2,0)</f>
        <v>0</v>
      </c>
      <c r="Q29">
        <v>0</v>
      </c>
      <c r="R29">
        <f>IF(Q29&gt;=2,2,IF(Q29&gt;=1,1,0))</f>
        <v>0</v>
      </c>
      <c r="S29">
        <v>1</v>
      </c>
      <c r="T29">
        <f>IF(S29&gt;1,1,0)</f>
        <v>0</v>
      </c>
      <c r="U29">
        <v>2</v>
      </c>
      <c r="V29">
        <f>IF(U29&gt;1,2,IF(U29=1,1,0))</f>
        <v>2</v>
      </c>
      <c r="W29">
        <v>3</v>
      </c>
      <c r="X29">
        <f>IF(W29=6,1,IF(W29=7,2,0))</f>
        <v>0</v>
      </c>
      <c r="Y29">
        <v>0</v>
      </c>
      <c r="Z29">
        <f>SUM(B29,C29,E29,G29,I29,L29,N29,P29,R29,T29,V29,X29)</f>
        <v>4</v>
      </c>
      <c r="AA29">
        <f>IF(Z29&gt;=6,1,0)</f>
        <v>0</v>
      </c>
      <c r="AB29">
        <f>IF(AND(AA29=1,Y29&gt;0),1,0)</f>
        <v>0</v>
      </c>
      <c r="AC29">
        <f>IF(AND(AA29=1,Y29=0),1,0)</f>
        <v>0</v>
      </c>
      <c r="AD29">
        <f>IF(AND(AA29=0,Y29=0),1,0)</f>
        <v>1</v>
      </c>
      <c r="AE29">
        <f>IF(AND(AA29=0,Y29&gt;0),1,0)</f>
        <v>0</v>
      </c>
      <c r="AF29">
        <f>IF(OR(AB29=1,AD29=1),1,0)</f>
        <v>1</v>
      </c>
    </row>
    <row r="30" spans="1:32" x14ac:dyDescent="0.25">
      <c r="A30">
        <v>55</v>
      </c>
      <c r="B30">
        <f>IF(A30&gt;=60,1,0)</f>
        <v>0</v>
      </c>
      <c r="C30">
        <v>1</v>
      </c>
      <c r="D30">
        <v>3</v>
      </c>
      <c r="E30">
        <f>IF(D30=4,2,0)</f>
        <v>0</v>
      </c>
      <c r="F30">
        <v>140</v>
      </c>
      <c r="G30">
        <f>IF(F30&gt;=150,1,0)</f>
        <v>0</v>
      </c>
      <c r="H30">
        <v>225</v>
      </c>
      <c r="I30">
        <f>IF(H30&gt;=275,1,0)</f>
        <v>0</v>
      </c>
      <c r="J30">
        <v>0</v>
      </c>
      <c r="K30">
        <v>0</v>
      </c>
      <c r="L30">
        <f>IF(K30&gt;0,1,0)</f>
        <v>0</v>
      </c>
      <c r="M30">
        <v>170</v>
      </c>
      <c r="N30">
        <f>IF(M30&lt;=120,2,IF(M30&lt;=150,1,0))</f>
        <v>0</v>
      </c>
      <c r="O30">
        <v>0</v>
      </c>
      <c r="P30">
        <f>IF(O30=1,2,0)</f>
        <v>0</v>
      </c>
      <c r="Q30">
        <v>0</v>
      </c>
      <c r="R30">
        <f>IF(Q30&gt;=2,2,IF(Q30&gt;=1,1,0))</f>
        <v>0</v>
      </c>
      <c r="S30">
        <v>1</v>
      </c>
      <c r="T30">
        <f>IF(S30&gt;1,1,0)</f>
        <v>0</v>
      </c>
      <c r="U30" t="s">
        <v>0</v>
      </c>
      <c r="V30">
        <f>IF(U30&gt;1,2,IF(U30=1,1,0))</f>
        <v>2</v>
      </c>
      <c r="W30">
        <v>3</v>
      </c>
      <c r="X30">
        <f>IF(W30=6,1,IF(W30=7,2,0))</f>
        <v>0</v>
      </c>
      <c r="Y30">
        <v>0</v>
      </c>
      <c r="Z30">
        <f>SUM(B30,C30,E30,G30,I30,L30,N30,P30,R30,T30,V30,X30)</f>
        <v>3</v>
      </c>
      <c r="AA30">
        <f>IF(Z30&gt;=6,1,0)</f>
        <v>0</v>
      </c>
      <c r="AB30">
        <f>IF(AND(AA30=1,Y30&gt;0),1,0)</f>
        <v>0</v>
      </c>
      <c r="AC30">
        <f>IF(AND(AA30=1,Y30=0),1,0)</f>
        <v>0</v>
      </c>
      <c r="AD30">
        <f>IF(AND(AA30=0,Y30=0),1,0)</f>
        <v>1</v>
      </c>
      <c r="AE30">
        <f>IF(AND(AA30=0,Y30&gt;0),1,0)</f>
        <v>0</v>
      </c>
      <c r="AF30">
        <f>IF(OR(AB30=1,AD30=1),1,0)</f>
        <v>1</v>
      </c>
    </row>
    <row r="31" spans="1:32" x14ac:dyDescent="0.25">
      <c r="A31">
        <v>65</v>
      </c>
      <c r="B31">
        <f>IF(A31&gt;=60,1,0)</f>
        <v>1</v>
      </c>
      <c r="C31">
        <v>1</v>
      </c>
      <c r="D31">
        <v>4</v>
      </c>
      <c r="E31">
        <f>IF(D31=4,2,0)</f>
        <v>2</v>
      </c>
      <c r="F31">
        <v>150</v>
      </c>
      <c r="G31">
        <f>IF(F31&gt;=150,1,0)</f>
        <v>1</v>
      </c>
      <c r="H31">
        <v>225</v>
      </c>
      <c r="I31">
        <f>IF(H31&gt;=275,1,0)</f>
        <v>0</v>
      </c>
      <c r="J31">
        <v>0</v>
      </c>
      <c r="K31">
        <v>2</v>
      </c>
      <c r="L31">
        <f>IF(K31&gt;0,1,0)</f>
        <v>1</v>
      </c>
      <c r="M31">
        <v>140</v>
      </c>
      <c r="N31">
        <f>IF(M31&lt;=120,2,IF(M31&lt;=150,1,0))</f>
        <v>1</v>
      </c>
      <c r="O31">
        <v>0</v>
      </c>
      <c r="P31">
        <f>IF(O31=1,2,0)</f>
        <v>0</v>
      </c>
      <c r="Q31">
        <v>2</v>
      </c>
      <c r="R31">
        <f>IF(Q31&gt;=2,2,IF(Q31&gt;=1,1,0))</f>
        <v>2</v>
      </c>
      <c r="S31">
        <v>2</v>
      </c>
      <c r="T31">
        <f>IF(S31&gt;1,1,0)</f>
        <v>1</v>
      </c>
      <c r="U31">
        <v>2</v>
      </c>
      <c r="V31">
        <f>IF(U31&gt;1,2,IF(U31=1,1,0))</f>
        <v>2</v>
      </c>
      <c r="W31">
        <v>6</v>
      </c>
      <c r="X31">
        <f>IF(W31=6,1,IF(W31=7,2,0))</f>
        <v>1</v>
      </c>
      <c r="Y31">
        <v>4</v>
      </c>
      <c r="Z31">
        <f>SUM(B31,C31,E31,G31,I31,L31,N31,P31,R31,T31,V31,X31)</f>
        <v>13</v>
      </c>
      <c r="AA31">
        <f>IF(Z31&gt;=6,1,0)</f>
        <v>1</v>
      </c>
      <c r="AB31">
        <f>IF(AND(AA31=1,Y31&gt;0),1,0)</f>
        <v>1</v>
      </c>
      <c r="AC31">
        <f>IF(AND(AA31=1,Y31=0),1,0)</f>
        <v>0</v>
      </c>
      <c r="AD31">
        <f>IF(AND(AA31=0,Y31=0),1,0)</f>
        <v>0</v>
      </c>
      <c r="AE31">
        <f>IF(AND(AA31=0,Y31&gt;0),1,0)</f>
        <v>0</v>
      </c>
      <c r="AF31">
        <f>IF(OR(AB31=1,AD31=1),1,0)</f>
        <v>1</v>
      </c>
    </row>
    <row r="32" spans="1:32" x14ac:dyDescent="0.25">
      <c r="A32">
        <v>55</v>
      </c>
      <c r="B32">
        <f>IF(A32&gt;=60,1,0)</f>
        <v>0</v>
      </c>
      <c r="C32">
        <v>1</v>
      </c>
      <c r="D32">
        <v>4</v>
      </c>
      <c r="E32">
        <f>IF(D32=4,2,0)</f>
        <v>2</v>
      </c>
      <c r="F32">
        <v>110</v>
      </c>
      <c r="G32">
        <f>IF(F32&gt;=150,1,0)</f>
        <v>0</v>
      </c>
      <c r="H32">
        <v>250</v>
      </c>
      <c r="I32">
        <f>IF(H32&gt;=275,1,0)</f>
        <v>0</v>
      </c>
      <c r="J32">
        <v>1</v>
      </c>
      <c r="K32">
        <v>0</v>
      </c>
      <c r="L32">
        <f>IF(K32&gt;0,1,0)</f>
        <v>0</v>
      </c>
      <c r="M32">
        <v>150</v>
      </c>
      <c r="N32">
        <f>IF(M32&lt;=120,2,IF(M32&lt;=150,1,0))</f>
        <v>1</v>
      </c>
      <c r="O32">
        <v>0</v>
      </c>
      <c r="P32">
        <f>IF(O32=1,2,0)</f>
        <v>0</v>
      </c>
      <c r="Q32">
        <v>0.5</v>
      </c>
      <c r="R32">
        <f>IF(Q32&gt;=2,2,IF(Q32&gt;=1,1,0))</f>
        <v>0</v>
      </c>
      <c r="S32">
        <v>1</v>
      </c>
      <c r="T32">
        <f>IF(S32&gt;1,1,0)</f>
        <v>0</v>
      </c>
      <c r="U32">
        <v>3</v>
      </c>
      <c r="V32">
        <f>IF(U32&gt;1,2,IF(U32=1,1,0))</f>
        <v>2</v>
      </c>
      <c r="W32">
        <v>7</v>
      </c>
      <c r="X32">
        <f>IF(W32=6,1,IF(W32=7,2,0))</f>
        <v>2</v>
      </c>
      <c r="Y32">
        <v>0</v>
      </c>
      <c r="Z32">
        <f>SUM(B32,C32,E32,G32,I32,L32,N32,P32,R32,T32,V32,X32)</f>
        <v>8</v>
      </c>
      <c r="AA32">
        <f>IF(Z32&gt;=6,1,0)</f>
        <v>1</v>
      </c>
      <c r="AB32">
        <f>IF(AND(AA32=1,Y32&gt;0),1,0)</f>
        <v>0</v>
      </c>
      <c r="AC32">
        <f>IF(AND(AA32=1,Y32=0),1,0)</f>
        <v>1</v>
      </c>
      <c r="AD32">
        <f>IF(AND(AA32=0,Y32=0),1,0)</f>
        <v>0</v>
      </c>
      <c r="AE32">
        <f>IF(AND(AA32=0,Y32&gt;0),1,0)</f>
        <v>0</v>
      </c>
      <c r="AF32">
        <f>IF(OR(AB32=1,AD32=1),1,0)</f>
        <v>0</v>
      </c>
    </row>
    <row r="33" spans="1:32" x14ac:dyDescent="0.25">
      <c r="A33">
        <v>55</v>
      </c>
      <c r="B33">
        <f>IF(A33&gt;=60,1,0)</f>
        <v>0</v>
      </c>
      <c r="C33">
        <v>1</v>
      </c>
      <c r="D33">
        <v>3</v>
      </c>
      <c r="E33">
        <f>IF(D33=4,2,0)</f>
        <v>0</v>
      </c>
      <c r="F33">
        <v>130</v>
      </c>
      <c r="G33">
        <f>IF(F33&gt;=150,1,0)</f>
        <v>0</v>
      </c>
      <c r="H33">
        <v>250</v>
      </c>
      <c r="I33">
        <f>IF(H33&gt;=275,1,0)</f>
        <v>0</v>
      </c>
      <c r="J33">
        <v>1</v>
      </c>
      <c r="K33">
        <v>2</v>
      </c>
      <c r="L33">
        <f>IF(K33&gt;0,1,0)</f>
        <v>1</v>
      </c>
      <c r="M33">
        <v>180</v>
      </c>
      <c r="N33">
        <f>IF(M33&lt;=120,2,IF(M33&lt;=150,1,0))</f>
        <v>0</v>
      </c>
      <c r="O33">
        <v>0</v>
      </c>
      <c r="P33">
        <f>IF(O33=1,2,0)</f>
        <v>0</v>
      </c>
      <c r="Q33">
        <v>0</v>
      </c>
      <c r="R33">
        <f>IF(Q33&gt;=2,2,IF(Q33&gt;=1,1,0))</f>
        <v>0</v>
      </c>
      <c r="S33">
        <v>1</v>
      </c>
      <c r="T33">
        <f>IF(S33&gt;1,1,0)</f>
        <v>0</v>
      </c>
      <c r="U33">
        <v>3</v>
      </c>
      <c r="V33">
        <f>IF(U33&gt;1,2,IF(U33=1,1,0))</f>
        <v>2</v>
      </c>
      <c r="W33">
        <v>3</v>
      </c>
      <c r="X33">
        <f>IF(W33=6,1,IF(W33=7,2,0))</f>
        <v>0</v>
      </c>
      <c r="Y33">
        <v>0</v>
      </c>
      <c r="Z33">
        <f>SUM(B33,C33,E33,G33,I33,L33,N33,P33,R33,T33,V33,X33)</f>
        <v>4</v>
      </c>
      <c r="AA33">
        <f>IF(Z33&gt;=6,1,0)</f>
        <v>0</v>
      </c>
      <c r="AB33">
        <f>IF(AND(AA33=1,Y33&gt;0),1,0)</f>
        <v>0</v>
      </c>
      <c r="AC33">
        <f>IF(AND(AA33=1,Y33=0),1,0)</f>
        <v>0</v>
      </c>
      <c r="AD33">
        <f>IF(AND(AA33=0,Y33=0),1,0)</f>
        <v>1</v>
      </c>
      <c r="AE33">
        <f>IF(AND(AA33=0,Y33&gt;0),1,0)</f>
        <v>0</v>
      </c>
      <c r="AF33">
        <f>IF(OR(AB33=1,AD33=1),1,0)</f>
        <v>1</v>
      </c>
    </row>
    <row r="34" spans="1:32" x14ac:dyDescent="0.25">
      <c r="A34">
        <v>60</v>
      </c>
      <c r="B34">
        <f>IF(A34&gt;=60,1,0)</f>
        <v>1</v>
      </c>
      <c r="C34">
        <v>0</v>
      </c>
      <c r="D34">
        <v>4</v>
      </c>
      <c r="E34">
        <f>IF(D34=4,2,0)</f>
        <v>2</v>
      </c>
      <c r="F34">
        <v>140</v>
      </c>
      <c r="G34">
        <f>IF(F34&gt;=150,1,0)</f>
        <v>0</v>
      </c>
      <c r="H34">
        <v>600</v>
      </c>
      <c r="I34">
        <f>IF(H34&gt;=275,1,0)</f>
        <v>1</v>
      </c>
      <c r="J34">
        <v>0</v>
      </c>
      <c r="K34">
        <v>2</v>
      </c>
      <c r="L34">
        <f>IF(K34&gt;0,1,0)</f>
        <v>1</v>
      </c>
      <c r="M34">
        <v>150</v>
      </c>
      <c r="N34">
        <f>IF(M34&lt;=120,2,IF(M34&lt;=150,1,0))</f>
        <v>1</v>
      </c>
      <c r="O34">
        <v>1</v>
      </c>
      <c r="P34">
        <f>IF(O34=1,2,0)</f>
        <v>2</v>
      </c>
      <c r="Q34">
        <v>2</v>
      </c>
      <c r="R34">
        <f>IF(Q34&gt;=2,2,IF(Q34&gt;=1,1,0))</f>
        <v>2</v>
      </c>
      <c r="S34">
        <v>2</v>
      </c>
      <c r="T34">
        <f>IF(S34&gt;1,1,0)</f>
        <v>1</v>
      </c>
      <c r="U34">
        <v>2</v>
      </c>
      <c r="V34">
        <f>IF(U34&gt;1,2,IF(U34=1,1,0))</f>
        <v>2</v>
      </c>
      <c r="W34">
        <v>7</v>
      </c>
      <c r="X34">
        <f>IF(W34=6,1,IF(W34=7,2,0))</f>
        <v>2</v>
      </c>
      <c r="Y34">
        <v>2</v>
      </c>
      <c r="Z34">
        <f>SUM(B34,C34,E34,G34,I34,L34,N34,P34,R34,T34,V34,X34)</f>
        <v>15</v>
      </c>
      <c r="AA34">
        <f>IF(Z34&gt;=6,1,0)</f>
        <v>1</v>
      </c>
      <c r="AB34">
        <f>IF(AND(AA34=1,Y34&gt;0),1,0)</f>
        <v>1</v>
      </c>
      <c r="AC34">
        <f>IF(AND(AA34=1,Y34=0),1,0)</f>
        <v>0</v>
      </c>
      <c r="AD34">
        <f>IF(AND(AA34=0,Y34=0),1,0)</f>
        <v>0</v>
      </c>
      <c r="AE34">
        <f>IF(AND(AA34=0,Y34&gt;0),1,0)</f>
        <v>0</v>
      </c>
      <c r="AF34">
        <f>IF(OR(AB34=1,AD34=1),1,0)</f>
        <v>1</v>
      </c>
    </row>
    <row r="35" spans="1:32" x14ac:dyDescent="0.25">
      <c r="A35">
        <v>45</v>
      </c>
      <c r="B35">
        <f>IF(A35&gt;=60,1,0)</f>
        <v>0</v>
      </c>
      <c r="C35">
        <v>1</v>
      </c>
      <c r="D35">
        <v>1</v>
      </c>
      <c r="E35">
        <f>IF(D35=4,2,0)</f>
        <v>0</v>
      </c>
      <c r="F35">
        <v>150</v>
      </c>
      <c r="G35">
        <f>IF(F35&gt;=150,1,0)</f>
        <v>1</v>
      </c>
      <c r="H35">
        <v>250</v>
      </c>
      <c r="I35">
        <f>IF(H35&gt;=275,1,0)</f>
        <v>0</v>
      </c>
      <c r="J35">
        <v>0</v>
      </c>
      <c r="K35">
        <v>2</v>
      </c>
      <c r="L35">
        <f>IF(K35&gt;0,1,0)</f>
        <v>1</v>
      </c>
      <c r="M35">
        <v>180</v>
      </c>
      <c r="N35">
        <f>IF(M35&lt;=120,2,IF(M35&lt;=150,1,0))</f>
        <v>0</v>
      </c>
      <c r="O35">
        <v>0</v>
      </c>
      <c r="P35">
        <f>IF(O35=1,2,0)</f>
        <v>0</v>
      </c>
      <c r="Q35">
        <v>1</v>
      </c>
      <c r="R35">
        <f>IF(Q35&gt;=2,2,IF(Q35&gt;=1,1,0))</f>
        <v>1</v>
      </c>
      <c r="S35">
        <v>1</v>
      </c>
      <c r="T35">
        <f>IF(S35&gt;1,1,0)</f>
        <v>0</v>
      </c>
      <c r="U35">
        <v>2</v>
      </c>
      <c r="V35">
        <f>IF(U35&gt;1,2,IF(U35=1,1,0))</f>
        <v>2</v>
      </c>
      <c r="W35">
        <v>3</v>
      </c>
      <c r="X35">
        <f>IF(W35=6,1,IF(W35=7,2,0))</f>
        <v>0</v>
      </c>
      <c r="Y35">
        <v>0</v>
      </c>
      <c r="Z35">
        <f>SUM(B35,C35,E35,G35,I35,L35,N35,P35,R35,T35,V35,X35)</f>
        <v>6</v>
      </c>
      <c r="AA35">
        <f>IF(Z35&gt;=6,1,0)</f>
        <v>1</v>
      </c>
      <c r="AB35">
        <f>IF(AND(AA35=1,Y35&gt;0),1,0)</f>
        <v>0</v>
      </c>
      <c r="AC35">
        <f>IF(AND(AA35=1,Y35=0),1,0)</f>
        <v>1</v>
      </c>
      <c r="AD35">
        <f>IF(AND(AA35=0,Y35=0),1,0)</f>
        <v>0</v>
      </c>
      <c r="AE35">
        <f>IF(AND(AA35=0,Y35&gt;0),1,0)</f>
        <v>0</v>
      </c>
      <c r="AF35">
        <f>IF(OR(AB35=1,AD35=1),1,0)</f>
        <v>0</v>
      </c>
    </row>
    <row r="36" spans="1:32" x14ac:dyDescent="0.25">
      <c r="A36">
        <v>65</v>
      </c>
      <c r="B36">
        <f>IF(A36&gt;=60,1,0)</f>
        <v>1</v>
      </c>
      <c r="C36">
        <v>0</v>
      </c>
      <c r="D36">
        <v>2</v>
      </c>
      <c r="E36">
        <f>IF(D36=4,2,0)</f>
        <v>0</v>
      </c>
      <c r="F36">
        <v>140</v>
      </c>
      <c r="G36">
        <f>IF(F36&gt;=150,1,0)</f>
        <v>0</v>
      </c>
      <c r="H36">
        <v>200</v>
      </c>
      <c r="I36">
        <f>IF(H36&gt;=275,1,0)</f>
        <v>0</v>
      </c>
      <c r="J36">
        <v>0</v>
      </c>
      <c r="K36">
        <v>0</v>
      </c>
      <c r="L36">
        <f>IF(K36&gt;0,1,0)</f>
        <v>0</v>
      </c>
      <c r="M36">
        <v>180</v>
      </c>
      <c r="N36">
        <f>IF(M36&lt;=120,2,IF(M36&lt;=150,1,0))</f>
        <v>0</v>
      </c>
      <c r="O36">
        <v>0</v>
      </c>
      <c r="P36">
        <f>IF(O36=1,2,0)</f>
        <v>0</v>
      </c>
      <c r="Q36">
        <v>0</v>
      </c>
      <c r="R36">
        <f>IF(Q36&gt;=2,2,IF(Q36&gt;=1,1,0))</f>
        <v>0</v>
      </c>
      <c r="S36">
        <v>1</v>
      </c>
      <c r="T36">
        <f>IF(S36&gt;1,1,0)</f>
        <v>0</v>
      </c>
      <c r="U36">
        <v>2</v>
      </c>
      <c r="V36">
        <f>IF(U36&gt;1,2,IF(U36=1,1,0))</f>
        <v>2</v>
      </c>
      <c r="W36">
        <v>3</v>
      </c>
      <c r="X36">
        <f>IF(W36=6,1,IF(W36=7,2,0))</f>
        <v>0</v>
      </c>
      <c r="Y36">
        <v>0</v>
      </c>
      <c r="Z36">
        <f>SUM(B36,C36,E36,G36,I36,L36,N36,P36,R36,T36,V36,X36)</f>
        <v>3</v>
      </c>
      <c r="AA36">
        <f>IF(Z36&gt;=6,1,0)</f>
        <v>0</v>
      </c>
      <c r="AB36">
        <f>IF(AND(AA36=1,Y36&gt;0),1,0)</f>
        <v>0</v>
      </c>
      <c r="AC36">
        <f>IF(AND(AA36=1,Y36=0),1,0)</f>
        <v>0</v>
      </c>
      <c r="AD36">
        <f>IF(AND(AA36=0,Y36=0),1,0)</f>
        <v>1</v>
      </c>
      <c r="AE36">
        <f>IF(AND(AA36=0,Y36&gt;0),1,0)</f>
        <v>0</v>
      </c>
      <c r="AF36">
        <f>IF(OR(AB36=1,AD36=1),1,0)</f>
        <v>1</v>
      </c>
    </row>
    <row r="37" spans="1:32" x14ac:dyDescent="0.25">
      <c r="A37">
        <v>70</v>
      </c>
      <c r="B37">
        <f>IF(A37&gt;=60,1,0)</f>
        <v>1</v>
      </c>
      <c r="C37">
        <v>1</v>
      </c>
      <c r="D37">
        <v>2</v>
      </c>
      <c r="E37">
        <f>IF(D37=4,2,0)</f>
        <v>0</v>
      </c>
      <c r="F37">
        <v>160</v>
      </c>
      <c r="G37">
        <f>IF(F37&gt;=150,1,0)</f>
        <v>1</v>
      </c>
      <c r="H37">
        <v>250</v>
      </c>
      <c r="I37">
        <f>IF(H37&gt;=275,1,0)</f>
        <v>0</v>
      </c>
      <c r="J37">
        <v>0</v>
      </c>
      <c r="K37">
        <v>0</v>
      </c>
      <c r="L37">
        <f>IF(K37&gt;0,1,0)</f>
        <v>0</v>
      </c>
      <c r="M37">
        <v>120</v>
      </c>
      <c r="N37">
        <f>IF(M37&lt;=120,2,IF(M37&lt;=150,1,0))</f>
        <v>2</v>
      </c>
      <c r="O37">
        <v>1</v>
      </c>
      <c r="P37">
        <f>IF(O37=1,2,0)</f>
        <v>2</v>
      </c>
      <c r="Q37">
        <v>0</v>
      </c>
      <c r="R37">
        <f>IF(Q37&gt;=2,2,IF(Q37&gt;=1,1,0))</f>
        <v>0</v>
      </c>
      <c r="S37">
        <v>2</v>
      </c>
      <c r="T37">
        <f>IF(S37&gt;1,1,0)</f>
        <v>1</v>
      </c>
      <c r="U37">
        <v>3</v>
      </c>
      <c r="V37">
        <f>IF(U37&gt;1,2,IF(U37=1,1,0))</f>
        <v>2</v>
      </c>
      <c r="W37">
        <v>6</v>
      </c>
      <c r="X37">
        <f>IF(W37=6,1,IF(W37=7,2,0))</f>
        <v>1</v>
      </c>
      <c r="Y37">
        <v>2</v>
      </c>
      <c r="Z37">
        <f>SUM(B37,C37,E37,G37,I37,L37,N37,P37,R37,T37,V37,X37)</f>
        <v>11</v>
      </c>
      <c r="AA37">
        <f>IF(Z37&gt;=6,1,0)</f>
        <v>1</v>
      </c>
      <c r="AB37">
        <f>IF(AND(AA37=1,Y37&gt;0),1,0)</f>
        <v>1</v>
      </c>
      <c r="AC37">
        <f>IF(AND(AA37=1,Y37=0),1,0)</f>
        <v>0</v>
      </c>
      <c r="AD37">
        <f>IF(AND(AA37=0,Y37=0),1,0)</f>
        <v>0</v>
      </c>
      <c r="AE37">
        <f>IF(AND(AA37=0,Y37&gt;0),1,0)</f>
        <v>0</v>
      </c>
      <c r="AF37">
        <f>IF(OR(AB37=1,AD37=1),1,0)</f>
        <v>1</v>
      </c>
    </row>
    <row r="38" spans="1:32" x14ac:dyDescent="0.25">
      <c r="A38">
        <v>70</v>
      </c>
      <c r="B38">
        <f>IF(A38&gt;=60,1,0)</f>
        <v>1</v>
      </c>
      <c r="C38">
        <v>1</v>
      </c>
      <c r="D38">
        <v>3</v>
      </c>
      <c r="E38">
        <f>IF(D38=4,2,0)</f>
        <v>0</v>
      </c>
      <c r="F38">
        <v>140</v>
      </c>
      <c r="G38">
        <f>IF(F38&gt;=150,1,0)</f>
        <v>0</v>
      </c>
      <c r="H38">
        <v>275</v>
      </c>
      <c r="I38">
        <f>IF(H38&gt;=275,1,0)</f>
        <v>1</v>
      </c>
      <c r="J38">
        <v>0</v>
      </c>
      <c r="K38">
        <v>2</v>
      </c>
      <c r="L38">
        <f>IF(K38&gt;0,1,0)</f>
        <v>1</v>
      </c>
      <c r="M38">
        <v>150</v>
      </c>
      <c r="N38">
        <f>IF(M38&lt;=120,2,IF(M38&lt;=150,1,0))</f>
        <v>1</v>
      </c>
      <c r="O38">
        <v>0</v>
      </c>
      <c r="P38">
        <f>IF(O38=1,2,0)</f>
        <v>0</v>
      </c>
      <c r="Q38">
        <v>2</v>
      </c>
      <c r="R38">
        <f>IF(Q38&gt;=2,2,IF(Q38&gt;=1,1,0))</f>
        <v>2</v>
      </c>
      <c r="S38">
        <v>2</v>
      </c>
      <c r="T38">
        <f>IF(S38&gt;1,1,0)</f>
        <v>1</v>
      </c>
      <c r="U38">
        <v>3</v>
      </c>
      <c r="V38">
        <f>IF(U38&gt;1,2,IF(U38=1,1,0))</f>
        <v>2</v>
      </c>
      <c r="W38">
        <v>7</v>
      </c>
      <c r="X38">
        <f>IF(W38=6,1,IF(W38=7,2,0))</f>
        <v>2</v>
      </c>
      <c r="Y38">
        <v>2</v>
      </c>
      <c r="Z38">
        <f>SUM(B38,C38,E38,G38,I38,L38,N38,P38,R38,T38,V38,X38)</f>
        <v>12</v>
      </c>
      <c r="AA38">
        <f>IF(Z38&gt;=6,1,0)</f>
        <v>1</v>
      </c>
      <c r="AB38">
        <f>IF(AND(AA38=1,Y38&gt;0),1,0)</f>
        <v>1</v>
      </c>
      <c r="AC38">
        <f>IF(AND(AA38=1,Y38=0),1,0)</f>
        <v>0</v>
      </c>
      <c r="AD38">
        <f>IF(AND(AA38=0,Y38=0),1,0)</f>
        <v>0</v>
      </c>
      <c r="AE38">
        <f>IF(AND(AA38=0,Y38&gt;0),1,0)</f>
        <v>0</v>
      </c>
      <c r="AF38">
        <f>IF(OR(AB38=1,AD38=1),1,0)</f>
        <v>1</v>
      </c>
    </row>
    <row r="39" spans="1:32" x14ac:dyDescent="0.25">
      <c r="A39">
        <v>55</v>
      </c>
      <c r="B39">
        <f>IF(A39&gt;=60,1,0)</f>
        <v>0</v>
      </c>
      <c r="C39">
        <v>1</v>
      </c>
      <c r="D39">
        <v>4</v>
      </c>
      <c r="E39">
        <f>IF(D39=4,2,0)</f>
        <v>2</v>
      </c>
      <c r="F39">
        <v>140</v>
      </c>
      <c r="G39">
        <f>IF(F39&gt;=150,1,0)</f>
        <v>0</v>
      </c>
      <c r="H39">
        <v>300</v>
      </c>
      <c r="I39">
        <f>IF(H39&gt;=275,1,0)</f>
        <v>1</v>
      </c>
      <c r="J39">
        <v>0</v>
      </c>
      <c r="K39">
        <v>0</v>
      </c>
      <c r="L39">
        <f>IF(K39&gt;0,1,0)</f>
        <v>0</v>
      </c>
      <c r="M39">
        <v>130</v>
      </c>
      <c r="N39">
        <f>IF(M39&lt;=120,2,IF(M39&lt;=150,1,0))</f>
        <v>1</v>
      </c>
      <c r="O39">
        <v>1</v>
      </c>
      <c r="P39">
        <f>IF(O39=1,2,0)</f>
        <v>2</v>
      </c>
      <c r="Q39">
        <v>7</v>
      </c>
      <c r="R39">
        <f>IF(Q39&gt;=2,2,IF(Q39&gt;=1,1,0))</f>
        <v>2</v>
      </c>
      <c r="S39">
        <v>2</v>
      </c>
      <c r="T39">
        <f>IF(S39&gt;1,1,0)</f>
        <v>1</v>
      </c>
      <c r="U39">
        <v>3</v>
      </c>
      <c r="V39">
        <f>IF(U39&gt;1,2,IF(U39=1,1,0))</f>
        <v>2</v>
      </c>
      <c r="W39">
        <v>7</v>
      </c>
      <c r="X39">
        <f>IF(W39=6,1,IF(W39=7,2,0))</f>
        <v>2</v>
      </c>
      <c r="Y39">
        <v>3</v>
      </c>
      <c r="Z39">
        <f>SUM(B39,C39,E39,G39,I39,L39,N39,P39,R39,T39,V39,X39)</f>
        <v>14</v>
      </c>
      <c r="AA39">
        <f>IF(Z39&gt;=6,1,0)</f>
        <v>1</v>
      </c>
      <c r="AB39">
        <f>IF(AND(AA39=1,Y39&gt;0),1,0)</f>
        <v>1</v>
      </c>
      <c r="AC39">
        <f>IF(AND(AA39=1,Y39=0),1,0)</f>
        <v>0</v>
      </c>
      <c r="AD39">
        <f>IF(AND(AA39=0,Y39=0),1,0)</f>
        <v>0</v>
      </c>
      <c r="AE39">
        <f>IF(AND(AA39=0,Y39&gt;0),1,0)</f>
        <v>0</v>
      </c>
      <c r="AF39">
        <f>IF(OR(AB39=1,AD39=1),1,0)</f>
        <v>1</v>
      </c>
    </row>
    <row r="40" spans="1:32" x14ac:dyDescent="0.25">
      <c r="A40">
        <v>45</v>
      </c>
      <c r="B40">
        <f>IF(A40&gt;=60,1,0)</f>
        <v>0</v>
      </c>
      <c r="C40">
        <v>1</v>
      </c>
      <c r="D40">
        <v>4</v>
      </c>
      <c r="E40">
        <f>IF(D40=4,2,0)</f>
        <v>2</v>
      </c>
      <c r="F40">
        <v>140</v>
      </c>
      <c r="G40">
        <f>IF(F40&gt;=150,1,0)</f>
        <v>0</v>
      </c>
      <c r="H40">
        <v>250</v>
      </c>
      <c r="I40">
        <f>IF(H40&gt;=275,1,0)</f>
        <v>0</v>
      </c>
      <c r="J40">
        <v>1</v>
      </c>
      <c r="K40">
        <v>2</v>
      </c>
      <c r="L40">
        <f>IF(K40&gt;0,1,0)</f>
        <v>1</v>
      </c>
      <c r="M40">
        <v>150</v>
      </c>
      <c r="N40">
        <f>IF(M40&lt;=120,2,IF(M40&lt;=150,1,0))</f>
        <v>1</v>
      </c>
      <c r="O40">
        <v>1</v>
      </c>
      <c r="P40">
        <f>IF(O40=1,2,0)</f>
        <v>2</v>
      </c>
      <c r="Q40">
        <v>0.5</v>
      </c>
      <c r="R40">
        <f>IF(Q40&gt;=2,2,IF(Q40&gt;=1,1,0))</f>
        <v>0</v>
      </c>
      <c r="S40">
        <v>2</v>
      </c>
      <c r="T40">
        <f>IF(S40&gt;1,1,0)</f>
        <v>1</v>
      </c>
      <c r="U40" t="s">
        <v>0</v>
      </c>
      <c r="V40">
        <f>IF(U40&gt;1,2,IF(U40=1,1,0))</f>
        <v>2</v>
      </c>
      <c r="W40">
        <v>7</v>
      </c>
      <c r="X40">
        <f>IF(W40=6,1,IF(W40=7,2,0))</f>
        <v>2</v>
      </c>
      <c r="Y40">
        <v>1</v>
      </c>
      <c r="Z40">
        <f>SUM(B40,C40,E40,G40,I40,L40,N40,P40,R40,T40,V40,X40)</f>
        <v>12</v>
      </c>
      <c r="AA40">
        <f>IF(Z40&gt;=6,1,0)</f>
        <v>1</v>
      </c>
      <c r="AB40">
        <f>IF(AND(AA40=1,Y40&gt;0),1,0)</f>
        <v>1</v>
      </c>
      <c r="AC40">
        <f>IF(AND(AA40=1,Y40=0),1,0)</f>
        <v>0</v>
      </c>
      <c r="AD40">
        <f>IF(AND(AA40=0,Y40=0),1,0)</f>
        <v>0</v>
      </c>
      <c r="AE40">
        <f>IF(AND(AA40=0,Y40&gt;0),1,0)</f>
        <v>0</v>
      </c>
      <c r="AF40">
        <f>IF(OR(AB40=1,AD40=1),1,0)</f>
        <v>1</v>
      </c>
    </row>
    <row r="41" spans="1:32" x14ac:dyDescent="0.25">
      <c r="A41">
        <v>65</v>
      </c>
      <c r="B41">
        <f>IF(A41&gt;=60,1,0)</f>
        <v>1</v>
      </c>
      <c r="C41">
        <v>0</v>
      </c>
      <c r="D41">
        <v>4</v>
      </c>
      <c r="E41">
        <f>IF(D41=4,2,0)</f>
        <v>2</v>
      </c>
      <c r="F41">
        <v>140</v>
      </c>
      <c r="G41">
        <f>IF(F41&gt;=150,1,0)</f>
        <v>0</v>
      </c>
      <c r="H41">
        <v>300</v>
      </c>
      <c r="I41">
        <f>IF(H41&gt;=275,1,0)</f>
        <v>1</v>
      </c>
      <c r="J41">
        <v>1</v>
      </c>
      <c r="K41">
        <v>0</v>
      </c>
      <c r="L41">
        <f>IF(K41&gt;0,1,0)</f>
        <v>0</v>
      </c>
      <c r="M41">
        <v>110</v>
      </c>
      <c r="N41">
        <f>IF(M41&lt;=120,2,IF(M41&lt;=150,1,0))</f>
        <v>2</v>
      </c>
      <c r="O41">
        <v>0</v>
      </c>
      <c r="P41">
        <f>IF(O41=1,2,0)</f>
        <v>0</v>
      </c>
      <c r="Q41">
        <v>2</v>
      </c>
      <c r="R41">
        <f>IF(Q41&gt;=2,2,IF(Q41&gt;=1,1,0))</f>
        <v>2</v>
      </c>
      <c r="S41">
        <v>2</v>
      </c>
      <c r="T41">
        <f>IF(S41&gt;1,1,0)</f>
        <v>1</v>
      </c>
      <c r="U41">
        <v>3</v>
      </c>
      <c r="V41">
        <f>IF(U41&gt;1,2,IF(U41=1,1,0))</f>
        <v>2</v>
      </c>
      <c r="W41">
        <v>3</v>
      </c>
      <c r="X41">
        <f>IF(W41=6,1,IF(W41=7,2,0))</f>
        <v>0</v>
      </c>
      <c r="Y41">
        <v>2</v>
      </c>
      <c r="Z41">
        <f>SUM(B41,C41,E41,G41,I41,L41,N41,P41,R41,T41,V41,X41)</f>
        <v>11</v>
      </c>
      <c r="AA41">
        <f>IF(Z41&gt;=6,1,0)</f>
        <v>1</v>
      </c>
      <c r="AB41">
        <f>IF(AND(AA41=1,Y41&gt;0),1,0)</f>
        <v>1</v>
      </c>
      <c r="AC41">
        <f>IF(AND(AA41=1,Y41=0),1,0)</f>
        <v>0</v>
      </c>
      <c r="AD41">
        <f>IF(AND(AA41=0,Y41=0),1,0)</f>
        <v>0</v>
      </c>
      <c r="AE41">
        <f>IF(AND(AA41=0,Y41&gt;0),1,0)</f>
        <v>0</v>
      </c>
      <c r="AF41">
        <f>IF(OR(AB41=1,AD41=1),1,0)</f>
        <v>1</v>
      </c>
    </row>
    <row r="42" spans="1:32" x14ac:dyDescent="0.25">
      <c r="A42">
        <v>70</v>
      </c>
      <c r="B42">
        <f>IF(A42&gt;=60,1,0)</f>
        <v>1</v>
      </c>
      <c r="C42">
        <v>1</v>
      </c>
      <c r="D42">
        <v>4</v>
      </c>
      <c r="E42">
        <f>IF(D42=4,2,0)</f>
        <v>2</v>
      </c>
      <c r="F42">
        <v>100</v>
      </c>
      <c r="G42">
        <f>IF(F42&gt;=150,1,0)</f>
        <v>0</v>
      </c>
      <c r="H42">
        <v>300</v>
      </c>
      <c r="I42">
        <f>IF(H42&gt;=275,1,0)</f>
        <v>1</v>
      </c>
      <c r="J42">
        <v>0</v>
      </c>
      <c r="K42">
        <v>2</v>
      </c>
      <c r="L42">
        <f>IF(K42&gt;0,1,0)</f>
        <v>1</v>
      </c>
      <c r="M42">
        <v>130</v>
      </c>
      <c r="N42">
        <f>IF(M42&lt;=120,2,IF(M42&lt;=150,1,0))</f>
        <v>1</v>
      </c>
      <c r="O42">
        <v>1</v>
      </c>
      <c r="P42">
        <f>IF(O42=1,2,0)</f>
        <v>2</v>
      </c>
      <c r="Q42">
        <v>1</v>
      </c>
      <c r="R42">
        <f>IF(Q42&gt;=2,2,IF(Q42&gt;=1,1,0))</f>
        <v>1</v>
      </c>
      <c r="S42">
        <v>2</v>
      </c>
      <c r="T42">
        <f>IF(S42&gt;1,1,0)</f>
        <v>1</v>
      </c>
      <c r="U42">
        <v>2</v>
      </c>
      <c r="V42">
        <f>IF(U42&gt;1,2,IF(U42=1,1,0))</f>
        <v>2</v>
      </c>
      <c r="W42">
        <v>3</v>
      </c>
      <c r="X42">
        <f>IF(W42=6,1,IF(W42=7,2,0))</f>
        <v>0</v>
      </c>
      <c r="Y42">
        <v>3</v>
      </c>
      <c r="Z42">
        <f>SUM(B42,C42,E42,G42,I42,L42,N42,P42,R42,T42,V42,X42)</f>
        <v>13</v>
      </c>
      <c r="AA42">
        <f>IF(Z42&gt;=6,1,0)</f>
        <v>1</v>
      </c>
      <c r="AB42">
        <f>IF(AND(AA42=1,Y42&gt;0),1,0)</f>
        <v>1</v>
      </c>
      <c r="AC42">
        <f>IF(AND(AA42=1,Y42=0),1,0)</f>
        <v>0</v>
      </c>
      <c r="AD42">
        <f>IF(AND(AA42=0,Y42=0),1,0)</f>
        <v>0</v>
      </c>
      <c r="AE42">
        <f>IF(AND(AA42=0,Y42&gt;0),1,0)</f>
        <v>0</v>
      </c>
      <c r="AF42">
        <f>IF(OR(AB42=1,AD42=1),1,0)</f>
        <v>1</v>
      </c>
    </row>
    <row r="43" spans="1:32" x14ac:dyDescent="0.25">
      <c r="A43">
        <v>45</v>
      </c>
      <c r="B43">
        <f>IF(A43&gt;=60,1,0)</f>
        <v>0</v>
      </c>
      <c r="C43">
        <v>1</v>
      </c>
      <c r="D43">
        <v>4</v>
      </c>
      <c r="E43">
        <f>IF(D43=4,2,0)</f>
        <v>2</v>
      </c>
      <c r="F43">
        <v>150</v>
      </c>
      <c r="G43">
        <f>IF(F43&gt;=150,1,0)</f>
        <v>1</v>
      </c>
      <c r="H43">
        <v>375</v>
      </c>
      <c r="I43">
        <f>IF(H43&gt;=275,1,0)</f>
        <v>1</v>
      </c>
      <c r="J43">
        <v>0</v>
      </c>
      <c r="K43">
        <v>2</v>
      </c>
      <c r="L43">
        <f>IF(K43&gt;0,1,0)</f>
        <v>1</v>
      </c>
      <c r="M43">
        <v>150</v>
      </c>
      <c r="N43">
        <f>IF(M43&lt;=120,2,IF(M43&lt;=150,1,0))</f>
        <v>1</v>
      </c>
      <c r="O43">
        <v>1</v>
      </c>
      <c r="P43">
        <f>IF(O43=1,2,0)</f>
        <v>2</v>
      </c>
      <c r="Q43">
        <v>0</v>
      </c>
      <c r="R43">
        <f>IF(Q43&gt;=2,2,IF(Q43&gt;=1,1,0))</f>
        <v>0</v>
      </c>
      <c r="S43">
        <v>2</v>
      </c>
      <c r="T43">
        <f>IF(S43&gt;1,1,0)</f>
        <v>1</v>
      </c>
      <c r="U43">
        <v>3</v>
      </c>
      <c r="V43">
        <f>IF(U43&gt;1,2,IF(U43=1,1,0))</f>
        <v>2</v>
      </c>
      <c r="W43">
        <v>7</v>
      </c>
      <c r="X43">
        <f>IF(W43=6,1,IF(W43=7,2,0))</f>
        <v>2</v>
      </c>
      <c r="Y43">
        <v>3</v>
      </c>
      <c r="Z43">
        <f>SUM(B43,C43,E43,G43,I43,L43,N43,P43,R43,T43,V43,X43)</f>
        <v>14</v>
      </c>
      <c r="AA43">
        <f>IF(Z43&gt;=6,1,0)</f>
        <v>1</v>
      </c>
      <c r="AB43">
        <f>IF(AND(AA43=1,Y43&gt;0),1,0)</f>
        <v>1</v>
      </c>
      <c r="AC43">
        <f>IF(AND(AA43=1,Y43=0),1,0)</f>
        <v>0</v>
      </c>
      <c r="AD43">
        <f>IF(AND(AA43=0,Y43=0),1,0)</f>
        <v>0</v>
      </c>
      <c r="AE43">
        <f>IF(AND(AA43=0,Y43&gt;0),1,0)</f>
        <v>0</v>
      </c>
      <c r="AF43">
        <f>IF(OR(AB43=1,AD43=1),1,0)</f>
        <v>1</v>
      </c>
    </row>
    <row r="44" spans="1:32" x14ac:dyDescent="0.25">
      <c r="A44">
        <v>60</v>
      </c>
      <c r="B44">
        <f>IF(A44&gt;=60,1,0)</f>
        <v>1</v>
      </c>
      <c r="C44">
        <v>1</v>
      </c>
      <c r="D44">
        <v>4</v>
      </c>
      <c r="E44">
        <f>IF(D44=4,2,0)</f>
        <v>2</v>
      </c>
      <c r="F44">
        <v>130</v>
      </c>
      <c r="G44">
        <f>IF(F44&gt;=150,1,0)</f>
        <v>0</v>
      </c>
      <c r="H44">
        <v>275</v>
      </c>
      <c r="I44">
        <f>IF(H44&gt;=275,1,0)</f>
        <v>1</v>
      </c>
      <c r="J44">
        <v>0</v>
      </c>
      <c r="K44">
        <v>2</v>
      </c>
      <c r="L44">
        <f>IF(K44&gt;0,1,0)</f>
        <v>1</v>
      </c>
      <c r="M44">
        <v>130</v>
      </c>
      <c r="N44">
        <f>IF(M44&lt;=120,2,IF(M44&lt;=150,1,0))</f>
        <v>1</v>
      </c>
      <c r="O44">
        <v>1</v>
      </c>
      <c r="P44">
        <f>IF(O44=1,2,0)</f>
        <v>2</v>
      </c>
      <c r="Q44">
        <v>3</v>
      </c>
      <c r="R44">
        <f>IF(Q44&gt;=2,2,IF(Q44&gt;=1,1,0))</f>
        <v>2</v>
      </c>
      <c r="S44">
        <v>2</v>
      </c>
      <c r="T44">
        <f>IF(S44&gt;1,1,0)</f>
        <v>1</v>
      </c>
      <c r="U44">
        <v>2</v>
      </c>
      <c r="V44">
        <f>IF(U44&gt;1,2,IF(U44=1,1,0))</f>
        <v>2</v>
      </c>
      <c r="W44">
        <v>7</v>
      </c>
      <c r="X44">
        <f>IF(W44=6,1,IF(W44=7,2,0))</f>
        <v>2</v>
      </c>
      <c r="Y44">
        <v>3</v>
      </c>
      <c r="Z44">
        <f>SUM(B44,C44,E44,G44,I44,L44,N44,P44,R44,T44,V44,X44)</f>
        <v>16</v>
      </c>
      <c r="AA44">
        <f>IF(Z44&gt;=6,1,0)</f>
        <v>1</v>
      </c>
      <c r="AB44">
        <f>IF(AND(AA44=1,Y44&gt;0),1,0)</f>
        <v>1</v>
      </c>
      <c r="AC44">
        <f>IF(AND(AA44=1,Y44=0),1,0)</f>
        <v>0</v>
      </c>
      <c r="AD44">
        <f>IF(AND(AA44=0,Y44=0),1,0)</f>
        <v>0</v>
      </c>
      <c r="AE44">
        <f>IF(AND(AA44=0,Y44&gt;0),1,0)</f>
        <v>0</v>
      </c>
      <c r="AF44">
        <f>IF(OR(AB44=1,AD44=1),1,0)</f>
        <v>1</v>
      </c>
    </row>
    <row r="45" spans="1:32" x14ac:dyDescent="0.25">
      <c r="A45">
        <v>70</v>
      </c>
      <c r="B45">
        <f>IF(A45&gt;=60,1,0)</f>
        <v>1</v>
      </c>
      <c r="C45">
        <v>0</v>
      </c>
      <c r="D45">
        <v>4</v>
      </c>
      <c r="E45">
        <f>IF(D45=4,2,0)</f>
        <v>2</v>
      </c>
      <c r="F45">
        <v>180</v>
      </c>
      <c r="G45">
        <f>IF(F45&gt;=150,1,0)</f>
        <v>1</v>
      </c>
      <c r="H45">
        <v>250</v>
      </c>
      <c r="I45">
        <f>IF(H45&gt;=275,1,0)</f>
        <v>0</v>
      </c>
      <c r="J45">
        <v>1</v>
      </c>
      <c r="K45">
        <v>0</v>
      </c>
      <c r="L45">
        <f>IF(K45&gt;0,1,0)</f>
        <v>0</v>
      </c>
      <c r="M45">
        <v>170</v>
      </c>
      <c r="N45">
        <f>IF(M45&lt;=120,2,IF(M45&lt;=150,1,0))</f>
        <v>0</v>
      </c>
      <c r="O45">
        <v>1</v>
      </c>
      <c r="P45">
        <f>IF(O45=1,2,0)</f>
        <v>2</v>
      </c>
      <c r="Q45">
        <v>1</v>
      </c>
      <c r="R45">
        <f>IF(Q45&gt;=2,2,IF(Q45&gt;=1,1,0))</f>
        <v>1</v>
      </c>
      <c r="S45">
        <v>2</v>
      </c>
      <c r="T45">
        <f>IF(S45&gt;1,1,0)</f>
        <v>1</v>
      </c>
      <c r="U45">
        <v>2</v>
      </c>
      <c r="V45">
        <f>IF(U45&gt;1,2,IF(U45=1,1,0))</f>
        <v>2</v>
      </c>
      <c r="W45">
        <v>7</v>
      </c>
      <c r="X45">
        <f>IF(W45=6,1,IF(W45=7,2,0))</f>
        <v>2</v>
      </c>
      <c r="Y45">
        <v>3</v>
      </c>
      <c r="Z45">
        <f>SUM(B45,C45,E45,G45,I45,L45,N45,P45,R45,T45,V45,X45)</f>
        <v>12</v>
      </c>
      <c r="AA45">
        <f>IF(Z45&gt;=6,1,0)</f>
        <v>1</v>
      </c>
      <c r="AB45">
        <f>IF(AND(AA45=1,Y45&gt;0),1,0)</f>
        <v>1</v>
      </c>
      <c r="AC45">
        <f>IF(AND(AA45=1,Y45=0),1,0)</f>
        <v>0</v>
      </c>
      <c r="AD45">
        <f>IF(AND(AA45=0,Y45=0),1,0)</f>
        <v>0</v>
      </c>
      <c r="AE45">
        <f>IF(AND(AA45=0,Y45&gt;0),1,0)</f>
        <v>0</v>
      </c>
      <c r="AF45">
        <f>IF(OR(AB45=1,AD45=1),1,0)</f>
        <v>1</v>
      </c>
    </row>
    <row r="46" spans="1:32" x14ac:dyDescent="0.25">
      <c r="A46">
        <v>65</v>
      </c>
      <c r="B46">
        <f>IF(A46&gt;=60,1,0)</f>
        <v>1</v>
      </c>
      <c r="C46">
        <v>0</v>
      </c>
      <c r="D46">
        <v>4</v>
      </c>
      <c r="E46">
        <f>IF(D46=4,2,0)</f>
        <v>2</v>
      </c>
      <c r="F46">
        <v>130</v>
      </c>
      <c r="G46">
        <f>IF(F46&gt;=150,1,0)</f>
        <v>0</v>
      </c>
      <c r="H46">
        <v>375</v>
      </c>
      <c r="I46">
        <f>IF(H46&gt;=275,1,0)</f>
        <v>1</v>
      </c>
      <c r="J46">
        <v>0</v>
      </c>
      <c r="K46">
        <v>0</v>
      </c>
      <c r="L46">
        <f>IF(K46&gt;0,1,0)</f>
        <v>0</v>
      </c>
      <c r="M46">
        <v>130</v>
      </c>
      <c r="N46">
        <f>IF(M46&lt;=120,2,IF(M46&lt;=150,1,0))</f>
        <v>1</v>
      </c>
      <c r="O46">
        <v>0</v>
      </c>
      <c r="P46">
        <f>IF(O46=1,2,0)</f>
        <v>0</v>
      </c>
      <c r="Q46">
        <v>2</v>
      </c>
      <c r="R46">
        <f>IF(Q46&gt;=2,2,IF(Q46&gt;=1,1,0))</f>
        <v>2</v>
      </c>
      <c r="S46">
        <v>2</v>
      </c>
      <c r="T46">
        <f>IF(S46&gt;1,1,0)</f>
        <v>1</v>
      </c>
      <c r="U46">
        <v>2</v>
      </c>
      <c r="V46">
        <f>IF(U46&gt;1,2,IF(U46=1,1,0))</f>
        <v>2</v>
      </c>
      <c r="W46">
        <v>3</v>
      </c>
      <c r="X46">
        <f>IF(W46=6,1,IF(W46=7,2,0))</f>
        <v>0</v>
      </c>
      <c r="Y46">
        <v>0</v>
      </c>
      <c r="Z46">
        <f>SUM(B46,C46,E46,G46,I46,L46,N46,P46,R46,T46,V46,X46)</f>
        <v>10</v>
      </c>
      <c r="AA46">
        <f>IF(Z46&gt;=6,1,0)</f>
        <v>1</v>
      </c>
      <c r="AB46">
        <f>IF(AND(AA46=1,Y46&gt;0),1,0)</f>
        <v>0</v>
      </c>
      <c r="AC46">
        <f>IF(AND(AA46=1,Y46=0),1,0)</f>
        <v>1</v>
      </c>
      <c r="AD46">
        <f>IF(AND(AA46=0,Y46=0),1,0)</f>
        <v>0</v>
      </c>
      <c r="AE46">
        <f>IF(AND(AA46=0,Y46&gt;0),1,0)</f>
        <v>0</v>
      </c>
      <c r="AF46">
        <f>IF(OR(AB46=1,AD46=1),1,0)</f>
        <v>0</v>
      </c>
    </row>
    <row r="47" spans="1:32" x14ac:dyDescent="0.25">
      <c r="A47">
        <v>55</v>
      </c>
      <c r="B47">
        <f>IF(A47&gt;=60,1,0)</f>
        <v>0</v>
      </c>
      <c r="C47">
        <v>1</v>
      </c>
      <c r="D47">
        <v>4</v>
      </c>
      <c r="E47">
        <f>IF(D47=4,2,0)</f>
        <v>2</v>
      </c>
      <c r="F47">
        <v>130</v>
      </c>
      <c r="G47">
        <f>IF(F47&gt;=150,1,0)</f>
        <v>0</v>
      </c>
      <c r="H47">
        <v>300</v>
      </c>
      <c r="I47">
        <f>IF(H47&gt;=275,1,0)</f>
        <v>1</v>
      </c>
      <c r="J47">
        <v>0</v>
      </c>
      <c r="K47">
        <v>0</v>
      </c>
      <c r="L47">
        <f>IF(K47&gt;0,1,0)</f>
        <v>0</v>
      </c>
      <c r="M47">
        <v>100</v>
      </c>
      <c r="N47">
        <f>IF(M47&lt;=120,2,IF(M47&lt;=150,1,0))</f>
        <v>2</v>
      </c>
      <c r="O47">
        <v>1</v>
      </c>
      <c r="P47">
        <f>IF(O47=1,2,0)</f>
        <v>2</v>
      </c>
      <c r="Q47">
        <v>2</v>
      </c>
      <c r="R47">
        <f>IF(Q47&gt;=2,2,IF(Q47&gt;=1,1,0))</f>
        <v>2</v>
      </c>
      <c r="S47">
        <v>2</v>
      </c>
      <c r="T47">
        <f>IF(S47&gt;1,1,0)</f>
        <v>1</v>
      </c>
      <c r="U47">
        <v>2</v>
      </c>
      <c r="V47">
        <f>IF(U47&gt;1,2,IF(U47=1,1,0))</f>
        <v>2</v>
      </c>
      <c r="W47">
        <v>7</v>
      </c>
      <c r="X47">
        <f>IF(W47=6,1,IF(W47=7,2,0))</f>
        <v>2</v>
      </c>
      <c r="Y47">
        <v>3</v>
      </c>
      <c r="Z47">
        <f>SUM(B47,C47,E47,G47,I47,L47,N47,P47,R47,T47,V47,X47)</f>
        <v>15</v>
      </c>
      <c r="AA47">
        <f>IF(Z47&gt;=6,1,0)</f>
        <v>1</v>
      </c>
      <c r="AB47">
        <f>IF(AND(AA47=1,Y47&gt;0),1,0)</f>
        <v>1</v>
      </c>
      <c r="AC47">
        <f>IF(AND(AA47=1,Y47=0),1,0)</f>
        <v>0</v>
      </c>
      <c r="AD47">
        <f>IF(AND(AA47=0,Y47=0),1,0)</f>
        <v>0</v>
      </c>
      <c r="AE47">
        <f>IF(AND(AA47=0,Y47&gt;0),1,0)</f>
        <v>0</v>
      </c>
      <c r="AF47">
        <f>IF(OR(AB47=1,AD47=1),1,0)</f>
        <v>1</v>
      </c>
    </row>
    <row r="48" spans="1:32" x14ac:dyDescent="0.25">
      <c r="A48">
        <v>65</v>
      </c>
      <c r="B48">
        <f>IF(A48&gt;=60,1,0)</f>
        <v>1</v>
      </c>
      <c r="C48">
        <v>0</v>
      </c>
      <c r="D48">
        <v>4</v>
      </c>
      <c r="E48">
        <f>IF(D48=4,2,0)</f>
        <v>2</v>
      </c>
      <c r="F48">
        <v>110</v>
      </c>
      <c r="G48">
        <f>IF(F48&gt;=150,1,0)</f>
        <v>0</v>
      </c>
      <c r="H48">
        <v>275</v>
      </c>
      <c r="I48">
        <f>IF(H48&gt;=275,1,0)</f>
        <v>1</v>
      </c>
      <c r="J48">
        <v>0</v>
      </c>
      <c r="K48">
        <v>0</v>
      </c>
      <c r="L48">
        <f>IF(K48&gt;0,1,0)</f>
        <v>0</v>
      </c>
      <c r="M48">
        <v>170</v>
      </c>
      <c r="N48">
        <f>IF(M48&lt;=120,2,IF(M48&lt;=150,1,0))</f>
        <v>0</v>
      </c>
      <c r="O48">
        <v>1</v>
      </c>
      <c r="P48">
        <f>IF(O48=1,2,0)</f>
        <v>2</v>
      </c>
      <c r="Q48">
        <v>2</v>
      </c>
      <c r="R48">
        <f>IF(Q48&gt;=2,2,IF(Q48&gt;=1,1,0))</f>
        <v>2</v>
      </c>
      <c r="S48">
        <v>2</v>
      </c>
      <c r="T48">
        <f>IF(S48&gt;1,1,0)</f>
        <v>1</v>
      </c>
      <c r="U48">
        <v>2</v>
      </c>
      <c r="V48">
        <f>IF(U48&gt;1,2,IF(U48=1,1,0))</f>
        <v>2</v>
      </c>
      <c r="W48">
        <v>3</v>
      </c>
      <c r="X48">
        <f>IF(W48=6,1,IF(W48=7,2,0))</f>
        <v>0</v>
      </c>
      <c r="Y48">
        <v>1</v>
      </c>
      <c r="Z48">
        <f>SUM(B48,C48,E48,G48,I48,L48,N48,P48,R48,T48,V48,X48)</f>
        <v>11</v>
      </c>
      <c r="AA48">
        <f>IF(Z48&gt;=6,1,0)</f>
        <v>1</v>
      </c>
      <c r="AB48">
        <f>IF(AND(AA48=1,Y48&gt;0),1,0)</f>
        <v>1</v>
      </c>
      <c r="AC48">
        <f>IF(AND(AA48=1,Y48=0),1,0)</f>
        <v>0</v>
      </c>
      <c r="AD48">
        <f>IF(AND(AA48=0,Y48=0),1,0)</f>
        <v>0</v>
      </c>
      <c r="AE48">
        <f>IF(AND(AA48=0,Y48&gt;0),1,0)</f>
        <v>0</v>
      </c>
      <c r="AF48">
        <f>IF(OR(AB48=1,AD48=1),1,0)</f>
        <v>1</v>
      </c>
    </row>
    <row r="49" spans="1:32" x14ac:dyDescent="0.25">
      <c r="A49">
        <v>50</v>
      </c>
      <c r="B49">
        <f>IF(A49&gt;=60,1,0)</f>
        <v>0</v>
      </c>
      <c r="C49">
        <v>1</v>
      </c>
      <c r="D49">
        <v>3</v>
      </c>
      <c r="E49">
        <f>IF(D49=4,2,0)</f>
        <v>0</v>
      </c>
      <c r="F49">
        <v>120</v>
      </c>
      <c r="G49">
        <f>IF(F49&gt;=150,1,0)</f>
        <v>0</v>
      </c>
      <c r="H49">
        <v>150</v>
      </c>
      <c r="I49">
        <f>IF(H49&gt;=275,1,0)</f>
        <v>0</v>
      </c>
      <c r="J49">
        <v>0</v>
      </c>
      <c r="K49">
        <v>2</v>
      </c>
      <c r="L49">
        <f>IF(K49&gt;0,1,0)</f>
        <v>1</v>
      </c>
      <c r="M49">
        <v>130</v>
      </c>
      <c r="N49">
        <f>IF(M49&lt;=120,2,IF(M49&lt;=150,1,0))</f>
        <v>1</v>
      </c>
      <c r="O49">
        <v>0</v>
      </c>
      <c r="P49">
        <f>IF(O49=1,2,0)</f>
        <v>0</v>
      </c>
      <c r="Q49">
        <v>1</v>
      </c>
      <c r="R49">
        <f>IF(Q49&gt;=2,2,IF(Q49&gt;=1,1,0))</f>
        <v>1</v>
      </c>
      <c r="S49">
        <v>1</v>
      </c>
      <c r="T49">
        <f>IF(S49&gt;1,1,0)</f>
        <v>0</v>
      </c>
      <c r="U49">
        <v>3</v>
      </c>
      <c r="V49">
        <f>IF(U49&gt;1,2,IF(U49=1,1,0))</f>
        <v>2</v>
      </c>
      <c r="W49">
        <v>3</v>
      </c>
      <c r="X49">
        <f>IF(W49=6,1,IF(W49=7,2,0))</f>
        <v>0</v>
      </c>
      <c r="Y49">
        <v>1</v>
      </c>
      <c r="Z49">
        <f>SUM(B49,C49,E49,G49,I49,L49,N49,P49,R49,T49,V49,X49)</f>
        <v>6</v>
      </c>
      <c r="AA49">
        <f>IF(Z49&gt;=6,1,0)</f>
        <v>1</v>
      </c>
      <c r="AB49">
        <f>IF(AND(AA49=1,Y49&gt;0),1,0)</f>
        <v>1</v>
      </c>
      <c r="AC49">
        <f>IF(AND(AA49=1,Y49=0),1,0)</f>
        <v>0</v>
      </c>
      <c r="AD49">
        <f>IF(AND(AA49=0,Y49=0),1,0)</f>
        <v>0</v>
      </c>
      <c r="AE49">
        <f>IF(AND(AA49=0,Y49&gt;0),1,0)</f>
        <v>0</v>
      </c>
      <c r="AF49">
        <f>IF(OR(AB49=1,AD49=1),1,0)</f>
        <v>1</v>
      </c>
    </row>
    <row r="50" spans="1:32" x14ac:dyDescent="0.25">
      <c r="A50">
        <v>55</v>
      </c>
      <c r="B50">
        <f>IF(A50&gt;=60,1,0)</f>
        <v>0</v>
      </c>
      <c r="C50">
        <v>1</v>
      </c>
      <c r="D50">
        <v>4</v>
      </c>
      <c r="E50">
        <f>IF(D50=4,2,0)</f>
        <v>2</v>
      </c>
      <c r="F50">
        <v>130</v>
      </c>
      <c r="G50">
        <f>IF(F50&gt;=150,1,0)</f>
        <v>0</v>
      </c>
      <c r="H50">
        <v>300</v>
      </c>
      <c r="I50">
        <f>IF(H50&gt;=275,1,0)</f>
        <v>1</v>
      </c>
      <c r="J50">
        <v>0</v>
      </c>
      <c r="K50">
        <v>2</v>
      </c>
      <c r="L50">
        <f>IF(K50&gt;0,1,0)</f>
        <v>1</v>
      </c>
      <c r="M50">
        <v>120</v>
      </c>
      <c r="N50">
        <f>IF(M50&lt;=120,2,IF(M50&lt;=150,1,0))</f>
        <v>2</v>
      </c>
      <c r="O50">
        <v>1</v>
      </c>
      <c r="P50">
        <f>IF(O50=1,2,0)</f>
        <v>2</v>
      </c>
      <c r="Q50">
        <v>3.5</v>
      </c>
      <c r="R50">
        <f>IF(Q50&gt;=2,2,IF(Q50&gt;=1,1,0))</f>
        <v>2</v>
      </c>
      <c r="S50">
        <v>2</v>
      </c>
      <c r="T50">
        <f>IF(S50&gt;1,1,0)</f>
        <v>1</v>
      </c>
      <c r="U50">
        <v>2</v>
      </c>
      <c r="V50">
        <f>IF(U50&gt;1,2,IF(U50=1,1,0))</f>
        <v>2</v>
      </c>
      <c r="W50">
        <v>3</v>
      </c>
      <c r="X50">
        <f>IF(W50=6,1,IF(W50=7,2,0))</f>
        <v>0</v>
      </c>
      <c r="Y50">
        <v>3</v>
      </c>
      <c r="Z50">
        <f>SUM(B50,C50,E50,G50,I50,L50,N50,P50,R50,T50,V50,X50)</f>
        <v>14</v>
      </c>
      <c r="AA50">
        <f>IF(Z50&gt;=6,1,0)</f>
        <v>1</v>
      </c>
      <c r="AB50">
        <f>IF(AND(AA50=1,Y50&gt;0),1,0)</f>
        <v>1</v>
      </c>
      <c r="AC50">
        <f>IF(AND(AA50=1,Y50=0),1,0)</f>
        <v>0</v>
      </c>
      <c r="AD50">
        <f>IF(AND(AA50=0,Y50=0),1,0)</f>
        <v>0</v>
      </c>
      <c r="AE50">
        <f>IF(AND(AA50=0,Y50&gt;0),1,0)</f>
        <v>0</v>
      </c>
      <c r="AF50">
        <f>IF(OR(AB50=1,AD50=1),1,0)</f>
        <v>1</v>
      </c>
    </row>
    <row r="51" spans="1:32" x14ac:dyDescent="0.25">
      <c r="A51">
        <v>65</v>
      </c>
      <c r="B51">
        <f>IF(A51&gt;=60,1,0)</f>
        <v>1</v>
      </c>
      <c r="C51">
        <v>1</v>
      </c>
      <c r="D51">
        <v>1</v>
      </c>
      <c r="E51">
        <f>IF(D51=4,2,0)</f>
        <v>0</v>
      </c>
      <c r="F51">
        <v>140</v>
      </c>
      <c r="G51">
        <f>IF(F51&gt;=150,1,0)</f>
        <v>0</v>
      </c>
      <c r="H51">
        <v>250</v>
      </c>
      <c r="I51">
        <f>IF(H51&gt;=275,1,0)</f>
        <v>0</v>
      </c>
      <c r="J51">
        <v>0</v>
      </c>
      <c r="K51">
        <v>0</v>
      </c>
      <c r="L51">
        <f>IF(K51&gt;0,1,0)</f>
        <v>0</v>
      </c>
      <c r="M51">
        <v>150</v>
      </c>
      <c r="N51">
        <f>IF(M51&lt;=120,2,IF(M51&lt;=150,1,0))</f>
        <v>1</v>
      </c>
      <c r="O51">
        <v>0</v>
      </c>
      <c r="P51">
        <f>IF(O51=1,2,0)</f>
        <v>0</v>
      </c>
      <c r="Q51">
        <v>3</v>
      </c>
      <c r="R51">
        <f>IF(Q51&gt;=2,2,IF(Q51&gt;=1,1,0))</f>
        <v>2</v>
      </c>
      <c r="S51">
        <v>2</v>
      </c>
      <c r="T51">
        <f>IF(S51&gt;1,1,0)</f>
        <v>1</v>
      </c>
      <c r="U51">
        <v>2</v>
      </c>
      <c r="V51">
        <f>IF(U51&gt;1,2,IF(U51=1,1,0))</f>
        <v>2</v>
      </c>
      <c r="W51">
        <v>3</v>
      </c>
      <c r="X51">
        <f>IF(W51=6,1,IF(W51=7,2,0))</f>
        <v>0</v>
      </c>
      <c r="Y51">
        <v>2</v>
      </c>
      <c r="Z51">
        <f>SUM(B51,C51,E51,G51,I51,L51,N51,P51,R51,T51,V51,X51)</f>
        <v>8</v>
      </c>
      <c r="AA51">
        <f>IF(Z51&gt;=6,1,0)</f>
        <v>1</v>
      </c>
      <c r="AB51">
        <f>IF(AND(AA51=1,Y51&gt;0),1,0)</f>
        <v>1</v>
      </c>
      <c r="AC51">
        <f>IF(AND(AA51=1,Y51=0),1,0)</f>
        <v>0</v>
      </c>
      <c r="AD51">
        <f>IF(AND(AA51=0,Y51=0),1,0)</f>
        <v>0</v>
      </c>
      <c r="AE51">
        <f>IF(AND(AA51=0,Y51&gt;0),1,0)</f>
        <v>0</v>
      </c>
      <c r="AF51">
        <f>IF(OR(AB51=1,AD51=1),1,0)</f>
        <v>1</v>
      </c>
    </row>
    <row r="52" spans="1:32" x14ac:dyDescent="0.25">
      <c r="A52">
        <v>55</v>
      </c>
      <c r="B52">
        <f>IF(A52&gt;=60,1,0)</f>
        <v>0</v>
      </c>
      <c r="C52">
        <v>1</v>
      </c>
      <c r="D52">
        <v>4</v>
      </c>
      <c r="E52">
        <f>IF(D52=4,2,0)</f>
        <v>2</v>
      </c>
      <c r="F52">
        <v>130</v>
      </c>
      <c r="G52">
        <f>IF(F52&gt;=150,1,0)</f>
        <v>0</v>
      </c>
      <c r="H52">
        <v>225</v>
      </c>
      <c r="I52">
        <f>IF(H52&gt;=275,1,0)</f>
        <v>0</v>
      </c>
      <c r="J52">
        <v>0</v>
      </c>
      <c r="K52">
        <v>0</v>
      </c>
      <c r="L52">
        <f>IF(K52&gt;0,1,0)</f>
        <v>0</v>
      </c>
      <c r="M52">
        <v>170</v>
      </c>
      <c r="N52">
        <f>IF(M52&lt;=120,2,IF(M52&lt;=150,1,0))</f>
        <v>0</v>
      </c>
      <c r="O52">
        <v>0</v>
      </c>
      <c r="P52">
        <f>IF(O52=1,2,0)</f>
        <v>0</v>
      </c>
      <c r="Q52">
        <v>1</v>
      </c>
      <c r="R52">
        <f>IF(Q52&gt;=2,2,IF(Q52&gt;=1,1,0))</f>
        <v>1</v>
      </c>
      <c r="S52">
        <v>1</v>
      </c>
      <c r="T52">
        <f>IF(S52&gt;1,1,0)</f>
        <v>0</v>
      </c>
      <c r="U52">
        <v>2</v>
      </c>
      <c r="V52">
        <f>IF(U52&gt;1,2,IF(U52=1,1,0))</f>
        <v>2</v>
      </c>
      <c r="W52">
        <v>7</v>
      </c>
      <c r="X52">
        <f>IF(W52=6,1,IF(W52=7,2,0))</f>
        <v>2</v>
      </c>
      <c r="Y52">
        <v>3</v>
      </c>
      <c r="Z52">
        <f>SUM(B52,C52,E52,G52,I52,L52,N52,P52,R52,T52,V52,X52)</f>
        <v>8</v>
      </c>
      <c r="AA52">
        <f>IF(Z52&gt;=6,1,0)</f>
        <v>1</v>
      </c>
      <c r="AB52">
        <f>IF(AND(AA52=1,Y52&gt;0),1,0)</f>
        <v>1</v>
      </c>
      <c r="AC52">
        <f>IF(AND(AA52=1,Y52=0),1,0)</f>
        <v>0</v>
      </c>
      <c r="AD52">
        <f>IF(AND(AA52=0,Y52=0),1,0)</f>
        <v>0</v>
      </c>
      <c r="AE52">
        <f>IF(AND(AA52=0,Y52&gt;0),1,0)</f>
        <v>0</v>
      </c>
      <c r="AF52">
        <f>IF(OR(AB52=1,AD52=1),1,0)</f>
        <v>1</v>
      </c>
    </row>
    <row r="53" spans="1:32" x14ac:dyDescent="0.25">
      <c r="A53">
        <v>70</v>
      </c>
      <c r="B53">
        <f>IF(A53&gt;=60,1,0)</f>
        <v>1</v>
      </c>
      <c r="C53">
        <v>0</v>
      </c>
      <c r="D53">
        <v>4</v>
      </c>
      <c r="E53">
        <f>IF(D53=4,2,0)</f>
        <v>2</v>
      </c>
      <c r="F53">
        <v>110</v>
      </c>
      <c r="G53">
        <f>IF(F53&gt;=150,1,0)</f>
        <v>0</v>
      </c>
      <c r="H53">
        <v>225</v>
      </c>
      <c r="I53">
        <f>IF(H53&gt;=275,1,0)</f>
        <v>0</v>
      </c>
      <c r="J53">
        <v>0</v>
      </c>
      <c r="K53">
        <v>0</v>
      </c>
      <c r="L53">
        <f>IF(K53&gt;0,1,0)</f>
        <v>0</v>
      </c>
      <c r="M53">
        <v>150</v>
      </c>
      <c r="N53">
        <f>IF(M53&lt;=120,2,IF(M53&lt;=150,1,0))</f>
        <v>1</v>
      </c>
      <c r="O53">
        <v>0</v>
      </c>
      <c r="P53">
        <f>IF(O53=1,2,0)</f>
        <v>0</v>
      </c>
      <c r="Q53">
        <v>0.5</v>
      </c>
      <c r="R53">
        <f>IF(Q53&gt;=2,2,IF(Q53&gt;=1,1,0))</f>
        <v>0</v>
      </c>
      <c r="S53">
        <v>1</v>
      </c>
      <c r="T53">
        <f>IF(S53&gt;1,1,0)</f>
        <v>0</v>
      </c>
      <c r="U53">
        <v>2</v>
      </c>
      <c r="V53">
        <f>IF(U53&gt;1,2,IF(U53=1,1,0))</f>
        <v>2</v>
      </c>
      <c r="W53">
        <v>3</v>
      </c>
      <c r="X53">
        <f>IF(W53=6,1,IF(W53=7,2,0))</f>
        <v>0</v>
      </c>
      <c r="Y53">
        <v>0</v>
      </c>
      <c r="Z53">
        <f>SUM(B53,C53,E53,G53,I53,L53,N53,P53,R53,T53,V53,X53)</f>
        <v>6</v>
      </c>
      <c r="AA53">
        <f>IF(Z53&gt;=6,1,0)</f>
        <v>1</v>
      </c>
      <c r="AB53">
        <f>IF(AND(AA53=1,Y53&gt;0),1,0)</f>
        <v>0</v>
      </c>
      <c r="AC53">
        <f>IF(AND(AA53=1,Y53=0),1,0)</f>
        <v>1</v>
      </c>
      <c r="AD53">
        <f>IF(AND(AA53=0,Y53=0),1,0)</f>
        <v>0</v>
      </c>
      <c r="AE53">
        <f>IF(AND(AA53=0,Y53&gt;0),1,0)</f>
        <v>0</v>
      </c>
      <c r="AF53">
        <f>IF(OR(AB53=1,AD53=1),1,0)</f>
        <v>0</v>
      </c>
    </row>
    <row r="54" spans="1:32" x14ac:dyDescent="0.25">
      <c r="A54">
        <v>60</v>
      </c>
      <c r="B54">
        <f>IF(A54&gt;=60,1,0)</f>
        <v>1</v>
      </c>
      <c r="C54">
        <v>0</v>
      </c>
      <c r="D54">
        <v>2</v>
      </c>
      <c r="E54">
        <f>IF(D54=4,2,0)</f>
        <v>0</v>
      </c>
      <c r="F54">
        <v>140</v>
      </c>
      <c r="G54">
        <f>IF(F54&gt;=150,1,0)</f>
        <v>0</v>
      </c>
      <c r="H54">
        <v>375</v>
      </c>
      <c r="I54">
        <f>IF(H54&gt;=275,1,0)</f>
        <v>1</v>
      </c>
      <c r="J54">
        <v>1</v>
      </c>
      <c r="K54">
        <v>2</v>
      </c>
      <c r="L54">
        <f>IF(K54&gt;0,1,0)</f>
        <v>1</v>
      </c>
      <c r="M54">
        <v>160</v>
      </c>
      <c r="N54">
        <f>IF(M54&lt;=120,2,IF(M54&lt;=150,1,0))</f>
        <v>0</v>
      </c>
      <c r="O54">
        <v>0</v>
      </c>
      <c r="P54">
        <f>IF(O54=1,2,0)</f>
        <v>0</v>
      </c>
      <c r="Q54">
        <v>0</v>
      </c>
      <c r="R54">
        <f>IF(Q54&gt;=2,2,IF(Q54&gt;=1,1,0))</f>
        <v>0</v>
      </c>
      <c r="S54">
        <v>1</v>
      </c>
      <c r="T54">
        <f>IF(S54&gt;1,1,0)</f>
        <v>0</v>
      </c>
      <c r="U54">
        <v>2</v>
      </c>
      <c r="V54">
        <f>IF(U54&gt;1,2,IF(U54=1,1,0))</f>
        <v>2</v>
      </c>
      <c r="W54">
        <v>3</v>
      </c>
      <c r="X54">
        <f>IF(W54=6,1,IF(W54=7,2,0))</f>
        <v>0</v>
      </c>
      <c r="Y54">
        <v>3</v>
      </c>
      <c r="Z54">
        <f>SUM(B54,C54,E54,G54,I54,L54,N54,P54,R54,T54,V54,X54)</f>
        <v>5</v>
      </c>
      <c r="AA54">
        <f>IF(Z54&gt;=6,1,0)</f>
        <v>0</v>
      </c>
      <c r="AB54">
        <f>IF(AND(AA54=1,Y54&gt;0),1,0)</f>
        <v>0</v>
      </c>
      <c r="AC54">
        <f>IF(AND(AA54=1,Y54=0),1,0)</f>
        <v>0</v>
      </c>
      <c r="AD54">
        <f>IF(AND(AA54=0,Y54=0),1,0)</f>
        <v>0</v>
      </c>
      <c r="AE54">
        <f>IF(AND(AA54=0,Y54&gt;0),1,0)</f>
        <v>1</v>
      </c>
      <c r="AF54">
        <f>IF(OR(AB54=1,AD54=1),1,0)</f>
        <v>0</v>
      </c>
    </row>
    <row r="55" spans="1:32" x14ac:dyDescent="0.25">
      <c r="A55">
        <v>50</v>
      </c>
      <c r="B55">
        <f>IF(A55&gt;=60,1,0)</f>
        <v>0</v>
      </c>
      <c r="C55">
        <v>1</v>
      </c>
      <c r="D55">
        <v>4</v>
      </c>
      <c r="E55">
        <f>IF(D55=4,2,0)</f>
        <v>2</v>
      </c>
      <c r="F55">
        <v>140</v>
      </c>
      <c r="G55">
        <f>IF(F55&gt;=150,1,0)</f>
        <v>0</v>
      </c>
      <c r="H55">
        <v>375</v>
      </c>
      <c r="I55">
        <f>IF(H55&gt;=275,1,0)</f>
        <v>1</v>
      </c>
      <c r="J55">
        <v>0</v>
      </c>
      <c r="K55">
        <v>0</v>
      </c>
      <c r="L55">
        <f>IF(K55&gt;0,1,0)</f>
        <v>0</v>
      </c>
      <c r="M55">
        <v>120</v>
      </c>
      <c r="N55">
        <f>IF(M55&lt;=120,2,IF(M55&lt;=150,1,0))</f>
        <v>2</v>
      </c>
      <c r="O55">
        <v>1</v>
      </c>
      <c r="P55">
        <f>IF(O55=1,2,0)</f>
        <v>2</v>
      </c>
      <c r="Q55">
        <v>2</v>
      </c>
      <c r="R55">
        <f>IF(Q55&gt;=2,2,IF(Q55&gt;=1,1,0))</f>
        <v>2</v>
      </c>
      <c r="S55">
        <v>2</v>
      </c>
      <c r="T55">
        <f>IF(S55&gt;1,1,0)</f>
        <v>1</v>
      </c>
      <c r="U55">
        <v>2</v>
      </c>
      <c r="V55">
        <f>IF(U55&gt;1,2,IF(U55=1,1,0))</f>
        <v>2</v>
      </c>
      <c r="W55">
        <v>7</v>
      </c>
      <c r="X55">
        <f>IF(W55=6,1,IF(W55=7,2,0))</f>
        <v>2</v>
      </c>
      <c r="Y55">
        <v>2</v>
      </c>
      <c r="Z55">
        <f>SUM(B55,C55,E55,G55,I55,L55,N55,P55,R55,T55,V55,X55)</f>
        <v>15</v>
      </c>
      <c r="AA55">
        <f>IF(Z55&gt;=6,1,0)</f>
        <v>1</v>
      </c>
      <c r="AB55">
        <f>IF(AND(AA55=1,Y55&gt;0),1,0)</f>
        <v>1</v>
      </c>
      <c r="AC55">
        <f>IF(AND(AA55=1,Y55=0),1,0)</f>
        <v>0</v>
      </c>
      <c r="AD55">
        <f>IF(AND(AA55=0,Y55=0),1,0)</f>
        <v>0</v>
      </c>
      <c r="AE55">
        <f>IF(AND(AA55=0,Y55&gt;0),1,0)</f>
        <v>0</v>
      </c>
      <c r="AF55">
        <f>IF(OR(AB55=1,AD55=1),1,0)</f>
        <v>1</v>
      </c>
    </row>
    <row r="56" spans="1:32" x14ac:dyDescent="0.25">
      <c r="A56">
        <v>60</v>
      </c>
      <c r="B56">
        <f>IF(A56&gt;=60,1,0)</f>
        <v>1</v>
      </c>
      <c r="C56">
        <v>1</v>
      </c>
      <c r="D56">
        <v>1</v>
      </c>
      <c r="E56">
        <f>IF(D56=4,2,0)</f>
        <v>0</v>
      </c>
      <c r="F56">
        <v>140</v>
      </c>
      <c r="G56">
        <f>IF(F56&gt;=150,1,0)</f>
        <v>0</v>
      </c>
      <c r="H56">
        <v>225</v>
      </c>
      <c r="I56">
        <f>IF(H56&gt;=275,1,0)</f>
        <v>0</v>
      </c>
      <c r="J56">
        <v>0</v>
      </c>
      <c r="K56">
        <v>0</v>
      </c>
      <c r="L56">
        <f>IF(K56&gt;0,1,0)</f>
        <v>0</v>
      </c>
      <c r="M56">
        <v>170</v>
      </c>
      <c r="N56">
        <f>IF(M56&lt;=120,2,IF(M56&lt;=150,1,0))</f>
        <v>0</v>
      </c>
      <c r="O56">
        <v>0</v>
      </c>
      <c r="P56">
        <f>IF(O56=1,2,0)</f>
        <v>0</v>
      </c>
      <c r="Q56">
        <v>1</v>
      </c>
      <c r="R56">
        <f>IF(Q56&gt;=2,2,IF(Q56&gt;=1,1,0))</f>
        <v>1</v>
      </c>
      <c r="S56">
        <v>1</v>
      </c>
      <c r="T56">
        <f>IF(S56&gt;1,1,0)</f>
        <v>0</v>
      </c>
      <c r="U56">
        <v>2</v>
      </c>
      <c r="V56">
        <f>IF(U56&gt;1,2,IF(U56=1,1,0))</f>
        <v>2</v>
      </c>
      <c r="W56">
        <v>3</v>
      </c>
      <c r="X56">
        <f>IF(W56=6,1,IF(W56=7,2,0))</f>
        <v>0</v>
      </c>
      <c r="Y56">
        <v>1</v>
      </c>
      <c r="Z56">
        <f>SUM(B56,C56,E56,G56,I56,L56,N56,P56,R56,T56,V56,X56)</f>
        <v>5</v>
      </c>
      <c r="AA56">
        <f>IF(Z56&gt;=6,1,0)</f>
        <v>0</v>
      </c>
      <c r="AB56">
        <f>IF(AND(AA56=1,Y56&gt;0),1,0)</f>
        <v>0</v>
      </c>
      <c r="AC56">
        <f>IF(AND(AA56=1,Y56=0),1,0)</f>
        <v>0</v>
      </c>
      <c r="AD56">
        <f>IF(AND(AA56=0,Y56=0),1,0)</f>
        <v>0</v>
      </c>
      <c r="AE56">
        <f>IF(AND(AA56=0,Y56&gt;0),1,0)</f>
        <v>1</v>
      </c>
      <c r="AF56">
        <f>IF(OR(AB56=1,AD56=1),1,0)</f>
        <v>0</v>
      </c>
    </row>
    <row r="57" spans="1:32" x14ac:dyDescent="0.25">
      <c r="A57">
        <v>60</v>
      </c>
      <c r="B57">
        <f>IF(A57&gt;=60,1,0)</f>
        <v>1</v>
      </c>
      <c r="C57">
        <v>1</v>
      </c>
      <c r="D57">
        <v>4</v>
      </c>
      <c r="E57">
        <f>IF(D57=4,2,0)</f>
        <v>2</v>
      </c>
      <c r="F57">
        <v>120</v>
      </c>
      <c r="G57">
        <f>IF(F57&gt;=150,1,0)</f>
        <v>0</v>
      </c>
      <c r="H57">
        <v>375</v>
      </c>
      <c r="I57">
        <f>IF(H57&gt;=275,1,0)</f>
        <v>1</v>
      </c>
      <c r="J57">
        <v>0</v>
      </c>
      <c r="K57">
        <v>1</v>
      </c>
      <c r="L57">
        <f>IF(K57&gt;0,1,0)</f>
        <v>1</v>
      </c>
      <c r="M57">
        <v>140</v>
      </c>
      <c r="N57">
        <f>IF(M57&lt;=120,2,IF(M57&lt;=150,1,0))</f>
        <v>1</v>
      </c>
      <c r="O57">
        <v>0</v>
      </c>
      <c r="P57">
        <f>IF(O57=1,2,0)</f>
        <v>0</v>
      </c>
      <c r="Q57">
        <v>7</v>
      </c>
      <c r="R57">
        <f>IF(Q57&gt;=2,2,IF(Q57&gt;=1,1,0))</f>
        <v>2</v>
      </c>
      <c r="S57">
        <v>3</v>
      </c>
      <c r="T57">
        <f>IF(S57&gt;1,1,0)</f>
        <v>1</v>
      </c>
      <c r="U57">
        <v>3</v>
      </c>
      <c r="V57">
        <f>IF(U57&gt;1,2,IF(U57=1,1,0))</f>
        <v>2</v>
      </c>
      <c r="W57">
        <v>6</v>
      </c>
      <c r="X57">
        <f>IF(W57=6,1,IF(W57=7,2,0))</f>
        <v>1</v>
      </c>
      <c r="Y57">
        <v>4</v>
      </c>
      <c r="Z57">
        <f>SUM(B57,C57,E57,G57,I57,L57,N57,P57,R57,T57,V57,X57)</f>
        <v>13</v>
      </c>
      <c r="AA57">
        <f>IF(Z57&gt;=6,1,0)</f>
        <v>1</v>
      </c>
      <c r="AB57">
        <f>IF(AND(AA57=1,Y57&gt;0),1,0)</f>
        <v>1</v>
      </c>
      <c r="AC57">
        <f>IF(AND(AA57=1,Y57=0),1,0)</f>
        <v>0</v>
      </c>
      <c r="AD57">
        <f>IF(AND(AA57=0,Y57=0),1,0)</f>
        <v>0</v>
      </c>
      <c r="AE57">
        <f>IF(AND(AA57=0,Y57&gt;0),1,0)</f>
        <v>0</v>
      </c>
      <c r="AF57">
        <f>IF(OR(AB57=1,AD57=1),1,0)</f>
        <v>1</v>
      </c>
    </row>
    <row r="58" spans="1:32" x14ac:dyDescent="0.25">
      <c r="A58">
        <v>60</v>
      </c>
      <c r="B58">
        <f>IF(A58&gt;=60,1,0)</f>
        <v>1</v>
      </c>
      <c r="C58">
        <v>0</v>
      </c>
      <c r="D58">
        <v>4</v>
      </c>
      <c r="E58">
        <f>IF(D58=4,2,0)</f>
        <v>2</v>
      </c>
      <c r="F58">
        <v>170</v>
      </c>
      <c r="G58">
        <f>IF(F58&gt;=150,1,0)</f>
        <v>1</v>
      </c>
      <c r="H58">
        <v>225</v>
      </c>
      <c r="I58">
        <f>IF(H58&gt;=275,1,0)</f>
        <v>0</v>
      </c>
      <c r="J58">
        <v>1</v>
      </c>
      <c r="K58">
        <v>2</v>
      </c>
      <c r="L58">
        <f>IF(K58&gt;0,1,0)</f>
        <v>1</v>
      </c>
      <c r="M58">
        <v>150</v>
      </c>
      <c r="N58">
        <f>IF(M58&lt;=120,2,IF(M58&lt;=150,1,0))</f>
        <v>1</v>
      </c>
      <c r="O58">
        <v>1</v>
      </c>
      <c r="P58">
        <f>IF(O58=1,2,0)</f>
        <v>2</v>
      </c>
      <c r="Q58">
        <v>3</v>
      </c>
      <c r="R58">
        <f>IF(Q58&gt;=2,2,IF(Q58&gt;=1,1,0))</f>
        <v>2</v>
      </c>
      <c r="S58">
        <v>2</v>
      </c>
      <c r="T58">
        <f>IF(S58&gt;1,1,0)</f>
        <v>1</v>
      </c>
      <c r="U58">
        <v>2</v>
      </c>
      <c r="V58">
        <f>IF(U58&gt;1,2,IF(U58=1,1,0))</f>
        <v>2</v>
      </c>
      <c r="W58">
        <v>6</v>
      </c>
      <c r="X58">
        <f>IF(W58=6,1,IF(W58=7,2,0))</f>
        <v>1</v>
      </c>
      <c r="Y58">
        <v>2</v>
      </c>
      <c r="Z58">
        <f>SUM(B58,C58,E58,G58,I58,L58,N58,P58,R58,T58,V58,X58)</f>
        <v>14</v>
      </c>
      <c r="AA58">
        <f>IF(Z58&gt;=6,1,0)</f>
        <v>1</v>
      </c>
      <c r="AB58">
        <f>IF(AND(AA58=1,Y58&gt;0),1,0)</f>
        <v>1</v>
      </c>
      <c r="AC58">
        <f>IF(AND(AA58=1,Y58=0),1,0)</f>
        <v>0</v>
      </c>
      <c r="AD58">
        <f>IF(AND(AA58=0,Y58=0),1,0)</f>
        <v>0</v>
      </c>
      <c r="AE58">
        <f>IF(AND(AA58=0,Y58&gt;0),1,0)</f>
        <v>0</v>
      </c>
      <c r="AF58">
        <f>IF(OR(AB58=1,AD58=1),1,0)</f>
        <v>1</v>
      </c>
    </row>
    <row r="59" spans="1:32" x14ac:dyDescent="0.25">
      <c r="A59">
        <v>60</v>
      </c>
      <c r="B59">
        <f>IF(A59&gt;=60,1,0)</f>
        <v>1</v>
      </c>
      <c r="C59">
        <v>1</v>
      </c>
      <c r="D59">
        <v>2</v>
      </c>
      <c r="E59">
        <f>IF(D59=4,2,0)</f>
        <v>0</v>
      </c>
      <c r="F59">
        <v>130</v>
      </c>
      <c r="G59">
        <f>IF(F59&gt;=150,1,0)</f>
        <v>0</v>
      </c>
      <c r="H59">
        <v>225</v>
      </c>
      <c r="I59">
        <f>IF(H59&gt;=275,1,0)</f>
        <v>0</v>
      </c>
      <c r="J59">
        <v>0</v>
      </c>
      <c r="K59">
        <v>0</v>
      </c>
      <c r="L59">
        <f>IF(K59&gt;0,1,0)</f>
        <v>0</v>
      </c>
      <c r="M59">
        <v>150</v>
      </c>
      <c r="N59">
        <f>IF(M59&lt;=120,2,IF(M59&lt;=150,1,0))</f>
        <v>1</v>
      </c>
      <c r="O59">
        <v>0</v>
      </c>
      <c r="P59">
        <f>IF(O59=1,2,0)</f>
        <v>0</v>
      </c>
      <c r="Q59">
        <v>0.5</v>
      </c>
      <c r="R59">
        <f>IF(Q59&gt;=2,2,IF(Q59&gt;=1,1,0))</f>
        <v>0</v>
      </c>
      <c r="S59">
        <v>2</v>
      </c>
      <c r="T59">
        <f>IF(S59&gt;1,1,0)</f>
        <v>1</v>
      </c>
      <c r="U59" t="s">
        <v>0</v>
      </c>
      <c r="V59">
        <f>IF(U59&gt;1,2,IF(U59=1,1,0))</f>
        <v>2</v>
      </c>
      <c r="W59">
        <v>7</v>
      </c>
      <c r="X59">
        <f>IF(W59=6,1,IF(W59=7,2,0))</f>
        <v>2</v>
      </c>
      <c r="Y59">
        <v>0</v>
      </c>
      <c r="Z59">
        <f>SUM(B59,C59,E59,G59,I59,L59,N59,P59,R59,T59,V59,X59)</f>
        <v>8</v>
      </c>
      <c r="AA59">
        <f>IF(Z59&gt;=6,1,0)</f>
        <v>1</v>
      </c>
      <c r="AB59">
        <f>IF(AND(AA59=1,Y59&gt;0),1,0)</f>
        <v>0</v>
      </c>
      <c r="AC59">
        <f>IF(AND(AA59=1,Y59=0),1,0)</f>
        <v>1</v>
      </c>
      <c r="AD59">
        <f>IF(AND(AA59=0,Y59=0),1,0)</f>
        <v>0</v>
      </c>
      <c r="AE59">
        <f>IF(AND(AA59=0,Y59&gt;0),1,0)</f>
        <v>0</v>
      </c>
      <c r="AF59">
        <f>IF(OR(AB59=1,AD59=1),1,0)</f>
        <v>0</v>
      </c>
    </row>
    <row r="60" spans="1:32" x14ac:dyDescent="0.25">
      <c r="A60">
        <v>65</v>
      </c>
      <c r="B60">
        <f>IF(A60&gt;=60,1,0)</f>
        <v>1</v>
      </c>
      <c r="C60">
        <v>1</v>
      </c>
      <c r="D60">
        <v>4</v>
      </c>
      <c r="E60">
        <f>IF(D60=4,2,0)</f>
        <v>2</v>
      </c>
      <c r="F60">
        <v>140</v>
      </c>
      <c r="G60">
        <f>IF(F60&gt;=150,1,0)</f>
        <v>0</v>
      </c>
      <c r="H60">
        <v>200</v>
      </c>
      <c r="I60">
        <f>IF(H60&gt;=275,1,0)</f>
        <v>0</v>
      </c>
      <c r="J60">
        <v>0</v>
      </c>
      <c r="K60">
        <v>2</v>
      </c>
      <c r="L60">
        <f>IF(K60&gt;0,1,0)</f>
        <v>1</v>
      </c>
      <c r="M60">
        <v>150</v>
      </c>
      <c r="N60">
        <f>IF(M60&lt;=120,2,IF(M60&lt;=150,1,0))</f>
        <v>1</v>
      </c>
      <c r="O60">
        <v>1</v>
      </c>
      <c r="P60">
        <f>IF(O60=1,2,0)</f>
        <v>2</v>
      </c>
      <c r="Q60">
        <v>7</v>
      </c>
      <c r="R60">
        <f>IF(Q60&gt;=2,2,IF(Q60&gt;=1,1,0))</f>
        <v>2</v>
      </c>
      <c r="S60">
        <v>1</v>
      </c>
      <c r="T60">
        <f>IF(S60&gt;1,1,0)</f>
        <v>0</v>
      </c>
      <c r="U60">
        <v>2</v>
      </c>
      <c r="V60">
        <f>IF(U60&gt;1,2,IF(U60=1,1,0))</f>
        <v>2</v>
      </c>
      <c r="W60">
        <v>7</v>
      </c>
      <c r="X60">
        <f>IF(W60=6,1,IF(W60=7,2,0))</f>
        <v>2</v>
      </c>
      <c r="Y60">
        <v>2</v>
      </c>
      <c r="Z60">
        <f>SUM(B60,C60,E60,G60,I60,L60,N60,P60,R60,T60,V60,X60)</f>
        <v>14</v>
      </c>
      <c r="AA60">
        <f>IF(Z60&gt;=6,1,0)</f>
        <v>1</v>
      </c>
      <c r="AB60">
        <f>IF(AND(AA60=1,Y60&gt;0),1,0)</f>
        <v>1</v>
      </c>
      <c r="AC60">
        <f>IF(AND(AA60=1,Y60=0),1,0)</f>
        <v>0</v>
      </c>
      <c r="AD60">
        <f>IF(AND(AA60=0,Y60=0),1,0)</f>
        <v>0</v>
      </c>
      <c r="AE60">
        <f>IF(AND(AA60=0,Y60&gt;0),1,0)</f>
        <v>0</v>
      </c>
      <c r="AF60">
        <f>IF(OR(AB60=1,AD60=1),1,0)</f>
        <v>1</v>
      </c>
    </row>
    <row r="61" spans="1:32" x14ac:dyDescent="0.25">
      <c r="A61">
        <v>60</v>
      </c>
      <c r="B61">
        <f>IF(A61&gt;=60,1,0)</f>
        <v>1</v>
      </c>
      <c r="C61">
        <v>1</v>
      </c>
      <c r="D61">
        <v>4</v>
      </c>
      <c r="E61">
        <f>IF(D61=4,2,0)</f>
        <v>2</v>
      </c>
      <c r="F61">
        <v>170</v>
      </c>
      <c r="G61">
        <f>IF(F61&gt;=150,1,0)</f>
        <v>1</v>
      </c>
      <c r="H61">
        <v>200</v>
      </c>
      <c r="I61">
        <f>IF(H61&gt;=275,1,0)</f>
        <v>0</v>
      </c>
      <c r="J61">
        <v>1</v>
      </c>
      <c r="K61">
        <v>2</v>
      </c>
      <c r="L61">
        <f>IF(K61&gt;0,1,0)</f>
        <v>1</v>
      </c>
      <c r="M61">
        <v>90</v>
      </c>
      <c r="N61">
        <f>IF(M61&lt;=120,2,IF(M61&lt;=150,1,0))</f>
        <v>2</v>
      </c>
      <c r="O61">
        <v>0</v>
      </c>
      <c r="P61">
        <f>IF(O61=1,2,0)</f>
        <v>0</v>
      </c>
      <c r="Q61">
        <v>1</v>
      </c>
      <c r="R61">
        <f>IF(Q61&gt;=2,2,IF(Q61&gt;=1,1,0))</f>
        <v>1</v>
      </c>
      <c r="S61">
        <v>2</v>
      </c>
      <c r="T61">
        <f>IF(S61&gt;1,1,0)</f>
        <v>1</v>
      </c>
      <c r="U61">
        <v>2</v>
      </c>
      <c r="V61">
        <f>IF(U61&gt;1,2,IF(U61=1,1,0))</f>
        <v>2</v>
      </c>
      <c r="W61">
        <v>6</v>
      </c>
      <c r="X61">
        <f>IF(W61=6,1,IF(W61=7,2,0))</f>
        <v>1</v>
      </c>
      <c r="Y61">
        <v>3</v>
      </c>
      <c r="Z61">
        <f>SUM(B61,C61,E61,G61,I61,L61,N61,P61,R61,T61,V61,X61)</f>
        <v>13</v>
      </c>
      <c r="AA61">
        <f>IF(Z61&gt;=6,1,0)</f>
        <v>1</v>
      </c>
      <c r="AB61">
        <f>IF(AND(AA61=1,Y61&gt;0),1,0)</f>
        <v>1</v>
      </c>
      <c r="AC61">
        <f>IF(AND(AA61=1,Y61=0),1,0)</f>
        <v>0</v>
      </c>
      <c r="AD61">
        <f>IF(AND(AA61=0,Y61=0),1,0)</f>
        <v>0</v>
      </c>
      <c r="AE61">
        <f>IF(AND(AA61=0,Y61&gt;0),1,0)</f>
        <v>0</v>
      </c>
      <c r="AF61">
        <f>IF(OR(AB61=1,AD61=1),1,0)</f>
        <v>1</v>
      </c>
    </row>
    <row r="62" spans="1:32" x14ac:dyDescent="0.25">
      <c r="A62">
        <v>70</v>
      </c>
      <c r="B62">
        <f>IF(A62&gt;=60,1,0)</f>
        <v>1</v>
      </c>
      <c r="C62">
        <v>1</v>
      </c>
      <c r="D62">
        <v>4</v>
      </c>
      <c r="E62">
        <f>IF(D62=4,2,0)</f>
        <v>2</v>
      </c>
      <c r="F62">
        <v>150</v>
      </c>
      <c r="G62">
        <f>IF(F62&gt;=150,1,0)</f>
        <v>1</v>
      </c>
      <c r="H62">
        <v>200</v>
      </c>
      <c r="I62">
        <f>IF(H62&gt;=275,1,0)</f>
        <v>0</v>
      </c>
      <c r="J62">
        <v>1</v>
      </c>
      <c r="K62">
        <v>0</v>
      </c>
      <c r="L62">
        <f>IF(K62&gt;0,1,0)</f>
        <v>0</v>
      </c>
      <c r="M62">
        <v>150</v>
      </c>
      <c r="N62">
        <f>IF(M62&lt;=120,2,IF(M62&lt;=150,1,0))</f>
        <v>1</v>
      </c>
      <c r="O62">
        <v>0</v>
      </c>
      <c r="P62">
        <f>IF(O62=1,2,0)</f>
        <v>0</v>
      </c>
      <c r="Q62">
        <v>3.5</v>
      </c>
      <c r="R62">
        <f>IF(Q62&gt;=2,2,IF(Q62&gt;=1,1,0))</f>
        <v>2</v>
      </c>
      <c r="S62">
        <v>2</v>
      </c>
      <c r="T62">
        <f>IF(S62&gt;1,1,0)</f>
        <v>1</v>
      </c>
      <c r="U62">
        <v>2</v>
      </c>
      <c r="V62">
        <f>IF(U62&gt;1,2,IF(U62=1,1,0))</f>
        <v>2</v>
      </c>
      <c r="W62">
        <v>7</v>
      </c>
      <c r="X62">
        <f>IF(W62=6,1,IF(W62=7,2,0))</f>
        <v>2</v>
      </c>
      <c r="Y62">
        <v>2</v>
      </c>
      <c r="Z62">
        <f>SUM(B62,C62,E62,G62,I62,L62,N62,P62,R62,T62,V62,X62)</f>
        <v>13</v>
      </c>
      <c r="AA62">
        <f>IF(Z62&gt;=6,1,0)</f>
        <v>1</v>
      </c>
      <c r="AB62">
        <f>IF(AND(AA62=1,Y62&gt;0),1,0)</f>
        <v>1</v>
      </c>
      <c r="AC62">
        <f>IF(AND(AA62=1,Y62=0),1,0)</f>
        <v>0</v>
      </c>
      <c r="AD62">
        <f>IF(AND(AA62=0,Y62=0),1,0)</f>
        <v>0</v>
      </c>
      <c r="AE62">
        <f>IF(AND(AA62=0,Y62&gt;0),1,0)</f>
        <v>0</v>
      </c>
      <c r="AF62">
        <f>IF(OR(AB62=1,AD62=1),1,0)</f>
        <v>1</v>
      </c>
    </row>
    <row r="63" spans="1:32" x14ac:dyDescent="0.25">
      <c r="A63">
        <v>40</v>
      </c>
      <c r="B63">
        <f>IF(A63&gt;=60,1,0)</f>
        <v>0</v>
      </c>
      <c r="C63">
        <v>1</v>
      </c>
      <c r="D63">
        <v>3</v>
      </c>
      <c r="E63">
        <f>IF(D63=4,2,0)</f>
        <v>0</v>
      </c>
      <c r="F63">
        <v>140</v>
      </c>
      <c r="G63">
        <f>IF(F63&gt;=150,1,0)</f>
        <v>0</v>
      </c>
      <c r="H63">
        <v>175</v>
      </c>
      <c r="I63">
        <f>IF(H63&gt;=275,1,0)</f>
        <v>0</v>
      </c>
      <c r="J63">
        <v>0</v>
      </c>
      <c r="K63">
        <v>0</v>
      </c>
      <c r="L63">
        <f>IF(K63&gt;0,1,0)</f>
        <v>0</v>
      </c>
      <c r="M63">
        <v>180</v>
      </c>
      <c r="N63">
        <f>IF(M63&lt;=120,2,IF(M63&lt;=150,1,0))</f>
        <v>0</v>
      </c>
      <c r="O63">
        <v>0</v>
      </c>
      <c r="P63">
        <f>IF(O63=1,2,0)</f>
        <v>0</v>
      </c>
      <c r="Q63">
        <v>0</v>
      </c>
      <c r="R63">
        <f>IF(Q63&gt;=2,2,IF(Q63&gt;=1,1,0))</f>
        <v>0</v>
      </c>
      <c r="S63">
        <v>1</v>
      </c>
      <c r="T63">
        <f>IF(S63&gt;1,1,0)</f>
        <v>0</v>
      </c>
      <c r="U63" t="s">
        <v>0</v>
      </c>
      <c r="V63">
        <f>IF(U63&gt;1,2,IF(U63=1,1,0))</f>
        <v>2</v>
      </c>
      <c r="W63">
        <v>3</v>
      </c>
      <c r="X63">
        <f>IF(W63=6,1,IF(W63=7,2,0))</f>
        <v>0</v>
      </c>
      <c r="Y63">
        <v>0</v>
      </c>
      <c r="Z63">
        <f>SUM(B63,C63,E63,G63,I63,L63,N63,P63,R63,T63,V63,X63)</f>
        <v>3</v>
      </c>
      <c r="AA63">
        <f>IF(Z63&gt;=6,1,0)</f>
        <v>0</v>
      </c>
      <c r="AB63">
        <f>IF(AND(AA63=1,Y63&gt;0),1,0)</f>
        <v>0</v>
      </c>
      <c r="AC63">
        <f>IF(AND(AA63=1,Y63=0),1,0)</f>
        <v>0</v>
      </c>
      <c r="AD63">
        <f>IF(AND(AA63=0,Y63=0),1,0)</f>
        <v>1</v>
      </c>
      <c r="AE63">
        <f>IF(AND(AA63=0,Y63&gt;0),1,0)</f>
        <v>0</v>
      </c>
      <c r="AF63">
        <f>IF(OR(AB63=1,AD63=1),1,0)</f>
        <v>1</v>
      </c>
    </row>
    <row r="64" spans="1:32" x14ac:dyDescent="0.25">
      <c r="A64">
        <v>65</v>
      </c>
      <c r="B64">
        <f>IF(A64&gt;=60,1,0)</f>
        <v>1</v>
      </c>
      <c r="C64">
        <v>1</v>
      </c>
      <c r="D64">
        <v>4</v>
      </c>
      <c r="E64">
        <f>IF(D64=4,2,0)</f>
        <v>2</v>
      </c>
      <c r="F64">
        <v>130</v>
      </c>
      <c r="G64">
        <f>IF(F64&gt;=150,1,0)</f>
        <v>0</v>
      </c>
      <c r="H64">
        <v>275</v>
      </c>
      <c r="I64">
        <f>IF(H64&gt;=275,1,0)</f>
        <v>1</v>
      </c>
      <c r="J64">
        <v>0</v>
      </c>
      <c r="K64">
        <v>2</v>
      </c>
      <c r="L64">
        <f>IF(K64&gt;0,1,0)</f>
        <v>1</v>
      </c>
      <c r="M64">
        <v>150</v>
      </c>
      <c r="N64">
        <f>IF(M64&lt;=120,2,IF(M64&lt;=150,1,0))</f>
        <v>1</v>
      </c>
      <c r="O64">
        <v>0</v>
      </c>
      <c r="P64">
        <f>IF(O64=1,2,0)</f>
        <v>0</v>
      </c>
      <c r="Q64">
        <v>1.5</v>
      </c>
      <c r="R64">
        <f>IF(Q64&gt;=2,2,IF(Q64&gt;=1,1,0))</f>
        <v>1</v>
      </c>
      <c r="S64">
        <v>2</v>
      </c>
      <c r="T64">
        <f>IF(S64&gt;1,1,0)</f>
        <v>1</v>
      </c>
      <c r="U64">
        <v>1</v>
      </c>
      <c r="V64">
        <f>IF(U64&gt;1,2,IF(U64=1,1,0))</f>
        <v>1</v>
      </c>
      <c r="W64">
        <v>7</v>
      </c>
      <c r="X64">
        <f>IF(W64=6,1,IF(W64=7,2,0))</f>
        <v>2</v>
      </c>
      <c r="Y64">
        <v>2</v>
      </c>
      <c r="Z64">
        <f>SUM(B64,C64,E64,G64,I64,L64,N64,P64,R64,T64,V64,X64)</f>
        <v>12</v>
      </c>
      <c r="AA64">
        <f>IF(Z64&gt;=6,1,0)</f>
        <v>1</v>
      </c>
      <c r="AB64">
        <f>IF(AND(AA64=1,Y64&gt;0),1,0)</f>
        <v>1</v>
      </c>
      <c r="AC64">
        <f>IF(AND(AA64=1,Y64=0),1,0)</f>
        <v>0</v>
      </c>
      <c r="AD64">
        <f>IF(AND(AA64=0,Y64=0),1,0)</f>
        <v>0</v>
      </c>
      <c r="AE64">
        <f>IF(AND(AA64=0,Y64&gt;0),1,0)</f>
        <v>0</v>
      </c>
      <c r="AF64">
        <f>IF(OR(AB64=1,AD64=1),1,0)</f>
        <v>1</v>
      </c>
    </row>
    <row r="65" spans="1:32" x14ac:dyDescent="0.25">
      <c r="A65">
        <v>60</v>
      </c>
      <c r="B65">
        <f>IF(A65&gt;=60,1,0)</f>
        <v>1</v>
      </c>
      <c r="C65">
        <v>1</v>
      </c>
      <c r="D65">
        <v>3</v>
      </c>
      <c r="E65">
        <f>IF(D65=4,2,0)</f>
        <v>0</v>
      </c>
      <c r="F65">
        <v>130</v>
      </c>
      <c r="G65">
        <f>IF(F65&gt;=150,1,0)</f>
        <v>0</v>
      </c>
      <c r="H65">
        <v>275</v>
      </c>
      <c r="I65">
        <f>IF(H65&gt;=275,1,0)</f>
        <v>1</v>
      </c>
      <c r="J65">
        <v>1</v>
      </c>
      <c r="K65">
        <v>2</v>
      </c>
      <c r="L65">
        <f>IF(K65&gt;0,1,0)</f>
        <v>1</v>
      </c>
      <c r="M65">
        <v>150</v>
      </c>
      <c r="N65">
        <f>IF(M65&lt;=120,2,IF(M65&lt;=150,1,0))</f>
        <v>1</v>
      </c>
      <c r="O65">
        <v>1</v>
      </c>
      <c r="P65">
        <f>IF(O65=1,2,0)</f>
        <v>2</v>
      </c>
      <c r="Q65">
        <v>1</v>
      </c>
      <c r="R65">
        <f>IF(Q65&gt;=2,2,IF(Q65&gt;=1,1,0))</f>
        <v>1</v>
      </c>
      <c r="S65">
        <v>2</v>
      </c>
      <c r="T65">
        <f>IF(S65&gt;1,1,0)</f>
        <v>1</v>
      </c>
      <c r="U65">
        <v>1</v>
      </c>
      <c r="V65">
        <f>IF(U65&gt;1,2,IF(U65=1,1,0))</f>
        <v>1</v>
      </c>
      <c r="W65">
        <v>6</v>
      </c>
      <c r="X65">
        <f>IF(W65=6,1,IF(W65=7,2,0))</f>
        <v>1</v>
      </c>
      <c r="Y65">
        <v>2</v>
      </c>
      <c r="Z65">
        <f>SUM(B65,C65,E65,G65,I65,L65,N65,P65,R65,T65,V65,X65)</f>
        <v>11</v>
      </c>
      <c r="AA65">
        <f>IF(Z65&gt;=6,1,0)</f>
        <v>1</v>
      </c>
      <c r="AB65">
        <f>IF(AND(AA65=1,Y65&gt;0),1,0)</f>
        <v>1</v>
      </c>
      <c r="AC65">
        <f>IF(AND(AA65=1,Y65=0),1,0)</f>
        <v>0</v>
      </c>
      <c r="AD65">
        <f>IF(AND(AA65=0,Y65=0),1,0)</f>
        <v>0</v>
      </c>
      <c r="AE65">
        <f>IF(AND(AA65=0,Y65&gt;0),1,0)</f>
        <v>0</v>
      </c>
      <c r="AF65">
        <f>IF(OR(AB65=1,AD65=1),1,0)</f>
        <v>1</v>
      </c>
    </row>
    <row r="66" spans="1:32" x14ac:dyDescent="0.25">
      <c r="A66">
        <v>60</v>
      </c>
      <c r="B66">
        <f>IF(A66&gt;=60,1,0)</f>
        <v>1</v>
      </c>
      <c r="C66">
        <v>1</v>
      </c>
      <c r="D66">
        <v>4</v>
      </c>
      <c r="E66">
        <f>IF(D66=4,2,0)</f>
        <v>2</v>
      </c>
      <c r="F66">
        <v>150</v>
      </c>
      <c r="G66">
        <f>IF(F66&gt;=150,1,0)</f>
        <v>1</v>
      </c>
      <c r="H66">
        <v>300</v>
      </c>
      <c r="I66">
        <f>IF(H66&gt;=275,1,0)</f>
        <v>1</v>
      </c>
      <c r="J66">
        <v>0</v>
      </c>
      <c r="K66">
        <v>2</v>
      </c>
      <c r="L66">
        <f>IF(K66&gt;0,1,0)</f>
        <v>1</v>
      </c>
      <c r="M66">
        <v>120</v>
      </c>
      <c r="N66">
        <f>IF(M66&lt;=120,2,IF(M66&lt;=150,1,0))</f>
        <v>2</v>
      </c>
      <c r="O66">
        <v>1</v>
      </c>
      <c r="P66">
        <f>IF(O66=1,2,0)</f>
        <v>2</v>
      </c>
      <c r="Q66">
        <v>1</v>
      </c>
      <c r="R66">
        <f>IF(Q66&gt;=2,2,IF(Q66&gt;=1,1,0))</f>
        <v>1</v>
      </c>
      <c r="S66">
        <v>2</v>
      </c>
      <c r="T66">
        <f>IF(S66&gt;1,1,0)</f>
        <v>1</v>
      </c>
      <c r="U66">
        <v>1</v>
      </c>
      <c r="V66">
        <f>IF(U66&gt;1,2,IF(U66=1,1,0))</f>
        <v>1</v>
      </c>
      <c r="W66">
        <v>6</v>
      </c>
      <c r="X66">
        <f>IF(W66=6,1,IF(W66=7,2,0))</f>
        <v>1</v>
      </c>
      <c r="Y66">
        <v>1</v>
      </c>
      <c r="Z66">
        <f>SUM(B66,C66,E66,G66,I66,L66,N66,P66,R66,T66,V66,X66)</f>
        <v>15</v>
      </c>
      <c r="AA66">
        <f>IF(Z66&gt;=6,1,0)</f>
        <v>1</v>
      </c>
      <c r="AB66">
        <f>IF(AND(AA66=1,Y66&gt;0),1,0)</f>
        <v>1</v>
      </c>
      <c r="AC66">
        <f>IF(AND(AA66=1,Y66=0),1,0)</f>
        <v>0</v>
      </c>
      <c r="AD66">
        <f>IF(AND(AA66=0,Y66=0),1,0)</f>
        <v>0</v>
      </c>
      <c r="AE66">
        <f>IF(AND(AA66=0,Y66&gt;0),1,0)</f>
        <v>0</v>
      </c>
      <c r="AF66">
        <f>IF(OR(AB66=1,AD66=1),1,0)</f>
        <v>1</v>
      </c>
    </row>
    <row r="67" spans="1:32" x14ac:dyDescent="0.25">
      <c r="A67">
        <v>55</v>
      </c>
      <c r="B67">
        <f>IF(A67&gt;=60,1,0)</f>
        <v>0</v>
      </c>
      <c r="C67">
        <v>1</v>
      </c>
      <c r="D67">
        <v>4</v>
      </c>
      <c r="E67">
        <f>IF(D67=4,2,0)</f>
        <v>2</v>
      </c>
      <c r="F67">
        <v>140</v>
      </c>
      <c r="G67">
        <f>IF(F67&gt;=150,1,0)</f>
        <v>0</v>
      </c>
      <c r="H67">
        <v>375</v>
      </c>
      <c r="I67">
        <f>IF(H67&gt;=275,1,0)</f>
        <v>1</v>
      </c>
      <c r="J67">
        <v>0</v>
      </c>
      <c r="K67">
        <v>0</v>
      </c>
      <c r="L67">
        <f>IF(K67&gt;0,1,0)</f>
        <v>0</v>
      </c>
      <c r="M67">
        <v>140</v>
      </c>
      <c r="N67">
        <f>IF(M67&lt;=120,2,IF(M67&lt;=150,1,0))</f>
        <v>1</v>
      </c>
      <c r="O67">
        <v>1</v>
      </c>
      <c r="P67">
        <f>IF(O67=1,2,0)</f>
        <v>2</v>
      </c>
      <c r="Q67">
        <v>1.5</v>
      </c>
      <c r="R67">
        <f>IF(Q67&gt;=2,2,IF(Q67&gt;=1,1,0))</f>
        <v>1</v>
      </c>
      <c r="S67">
        <v>2</v>
      </c>
      <c r="T67">
        <f>IF(S67&gt;1,1,0)</f>
        <v>1</v>
      </c>
      <c r="U67">
        <v>1</v>
      </c>
      <c r="V67">
        <f>IF(U67&gt;1,2,IF(U67=1,1,0))</f>
        <v>1</v>
      </c>
      <c r="W67">
        <v>7</v>
      </c>
      <c r="X67">
        <f>IF(W67=6,1,IF(W67=7,2,0))</f>
        <v>2</v>
      </c>
      <c r="Y67">
        <v>3</v>
      </c>
      <c r="Z67">
        <f>SUM(B67,C67,E67,G67,I67,L67,N67,P67,R67,T67,V67,X67)</f>
        <v>12</v>
      </c>
      <c r="AA67">
        <f>IF(Z67&gt;=6,1,0)</f>
        <v>1</v>
      </c>
      <c r="AB67">
        <f>IF(AND(AA67=1,Y67&gt;0),1,0)</f>
        <v>1</v>
      </c>
      <c r="AC67">
        <f>IF(AND(AA67=1,Y67=0),1,0)</f>
        <v>0</v>
      </c>
      <c r="AD67">
        <f>IF(AND(AA67=0,Y67=0),1,0)</f>
        <v>0</v>
      </c>
      <c r="AE67">
        <f>IF(AND(AA67=0,Y67&gt;0),1,0)</f>
        <v>0</v>
      </c>
      <c r="AF67">
        <f>IF(OR(AB67=1,AD67=1),1,0)</f>
        <v>1</v>
      </c>
    </row>
    <row r="68" spans="1:32" x14ac:dyDescent="0.25">
      <c r="A68">
        <v>60</v>
      </c>
      <c r="B68">
        <f>IF(A68&gt;=60,1,0)</f>
        <v>1</v>
      </c>
      <c r="C68">
        <v>1</v>
      </c>
      <c r="D68">
        <v>3</v>
      </c>
      <c r="E68">
        <f>IF(D68=4,2,0)</f>
        <v>0</v>
      </c>
      <c r="F68">
        <v>120</v>
      </c>
      <c r="G68">
        <f>IF(F68&gt;=150,1,0)</f>
        <v>0</v>
      </c>
      <c r="H68">
        <v>250</v>
      </c>
      <c r="I68">
        <f>IF(H68&gt;=275,1,0)</f>
        <v>0</v>
      </c>
      <c r="J68">
        <v>0</v>
      </c>
      <c r="K68">
        <v>2</v>
      </c>
      <c r="L68">
        <f>IF(K68&gt;0,1,0)</f>
        <v>1</v>
      </c>
      <c r="M68">
        <v>170</v>
      </c>
      <c r="N68">
        <f>IF(M68&lt;=120,2,IF(M68&lt;=150,1,0))</f>
        <v>0</v>
      </c>
      <c r="O68">
        <v>0</v>
      </c>
      <c r="P68">
        <f>IF(O68=1,2,0)</f>
        <v>0</v>
      </c>
      <c r="Q68">
        <v>2.5</v>
      </c>
      <c r="R68">
        <f>IF(Q68&gt;=2,2,IF(Q68&gt;=1,1,0))</f>
        <v>2</v>
      </c>
      <c r="S68">
        <v>2</v>
      </c>
      <c r="T68">
        <f>IF(S68&gt;1,1,0)</f>
        <v>1</v>
      </c>
      <c r="U68">
        <v>1</v>
      </c>
      <c r="V68">
        <f>IF(U68&gt;1,2,IF(U68=1,1,0))</f>
        <v>1</v>
      </c>
      <c r="W68">
        <v>7</v>
      </c>
      <c r="X68">
        <f>IF(W68=6,1,IF(W68=7,2,0))</f>
        <v>2</v>
      </c>
      <c r="Y68">
        <v>4</v>
      </c>
      <c r="Z68">
        <f>SUM(B68,C68,E68,G68,I68,L68,N68,P68,R68,T68,V68,X68)</f>
        <v>9</v>
      </c>
      <c r="AA68">
        <f>IF(Z68&gt;=6,1,0)</f>
        <v>1</v>
      </c>
      <c r="AB68">
        <f>IF(AND(AA68=1,Y68&gt;0),1,0)</f>
        <v>1</v>
      </c>
      <c r="AC68">
        <f>IF(AND(AA68=1,Y68=0),1,0)</f>
        <v>0</v>
      </c>
      <c r="AD68">
        <f>IF(AND(AA68=0,Y68=0),1,0)</f>
        <v>0</v>
      </c>
      <c r="AE68">
        <f>IF(AND(AA68=0,Y68&gt;0),1,0)</f>
        <v>0</v>
      </c>
      <c r="AF68">
        <f>IF(OR(AB68=1,AD68=1),1,0)</f>
        <v>1</v>
      </c>
    </row>
    <row r="69" spans="1:32" x14ac:dyDescent="0.25">
      <c r="A69">
        <v>65</v>
      </c>
      <c r="B69">
        <f>IF(A69&gt;=60,1,0)</f>
        <v>1</v>
      </c>
      <c r="C69">
        <v>0</v>
      </c>
      <c r="D69">
        <v>3</v>
      </c>
      <c r="E69">
        <f>IF(D69=4,2,0)</f>
        <v>0</v>
      </c>
      <c r="F69">
        <v>140</v>
      </c>
      <c r="G69">
        <f>IF(F69&gt;=150,1,0)</f>
        <v>0</v>
      </c>
      <c r="H69">
        <v>600</v>
      </c>
      <c r="I69">
        <f>IF(H69&gt;=275,1,0)</f>
        <v>1</v>
      </c>
      <c r="J69">
        <v>1</v>
      </c>
      <c r="K69">
        <v>2</v>
      </c>
      <c r="L69">
        <f>IF(K69&gt;0,1,0)</f>
        <v>1</v>
      </c>
      <c r="M69">
        <v>160</v>
      </c>
      <c r="N69">
        <f>IF(M69&lt;=120,2,IF(M69&lt;=150,1,0))</f>
        <v>0</v>
      </c>
      <c r="O69">
        <v>0</v>
      </c>
      <c r="P69">
        <f>IF(O69=1,2,0)</f>
        <v>0</v>
      </c>
      <c r="Q69">
        <v>1</v>
      </c>
      <c r="R69">
        <f>IF(Q69&gt;=2,2,IF(Q69&gt;=1,1,0))</f>
        <v>1</v>
      </c>
      <c r="S69">
        <v>1</v>
      </c>
      <c r="T69">
        <f>IF(S69&gt;1,1,0)</f>
        <v>0</v>
      </c>
      <c r="U69">
        <v>1</v>
      </c>
      <c r="V69">
        <f>IF(U69&gt;1,2,IF(U69=1,1,0))</f>
        <v>1</v>
      </c>
      <c r="W69">
        <v>3</v>
      </c>
      <c r="X69">
        <f>IF(W69=6,1,IF(W69=7,2,0))</f>
        <v>0</v>
      </c>
      <c r="Y69">
        <v>0</v>
      </c>
      <c r="Z69">
        <f>SUM(B69,C69,E69,G69,I69,L69,N69,P69,R69,T69,V69,X69)</f>
        <v>5</v>
      </c>
      <c r="AA69">
        <f>IF(Z69&gt;=6,1,0)</f>
        <v>0</v>
      </c>
      <c r="AB69">
        <f>IF(AND(AA69=1,Y69&gt;0),1,0)</f>
        <v>0</v>
      </c>
      <c r="AC69">
        <f>IF(AND(AA69=1,Y69=0),1,0)</f>
        <v>0</v>
      </c>
      <c r="AD69">
        <f>IF(AND(AA69=0,Y69=0),1,0)</f>
        <v>1</v>
      </c>
      <c r="AE69">
        <f>IF(AND(AA69=0,Y69&gt;0),1,0)</f>
        <v>0</v>
      </c>
      <c r="AF69">
        <f>IF(OR(AB69=1,AD69=1),1,0)</f>
        <v>1</v>
      </c>
    </row>
    <row r="70" spans="1:32" x14ac:dyDescent="0.25">
      <c r="A70">
        <v>45</v>
      </c>
      <c r="B70">
        <f>IF(A70&gt;=60,1,0)</f>
        <v>0</v>
      </c>
      <c r="C70">
        <v>0</v>
      </c>
      <c r="D70">
        <v>2</v>
      </c>
      <c r="E70">
        <f>IF(D70=4,2,0)</f>
        <v>0</v>
      </c>
      <c r="F70">
        <v>110</v>
      </c>
      <c r="G70">
        <f>IF(F70&gt;=150,1,0)</f>
        <v>0</v>
      </c>
      <c r="H70">
        <v>200</v>
      </c>
      <c r="I70">
        <f>IF(H70&gt;=275,1,0)</f>
        <v>0</v>
      </c>
      <c r="J70">
        <v>0</v>
      </c>
      <c r="K70">
        <v>0</v>
      </c>
      <c r="L70">
        <f>IF(K70&gt;0,1,0)</f>
        <v>0</v>
      </c>
      <c r="M70">
        <v>170</v>
      </c>
      <c r="N70">
        <f>IF(M70&lt;=120,2,IF(M70&lt;=150,1,0))</f>
        <v>0</v>
      </c>
      <c r="O70">
        <v>0</v>
      </c>
      <c r="P70">
        <f>IF(O70=1,2,0)</f>
        <v>0</v>
      </c>
      <c r="Q70">
        <v>0</v>
      </c>
      <c r="R70">
        <f>IF(Q70&gt;=2,2,IF(Q70&gt;=1,1,0))</f>
        <v>0</v>
      </c>
      <c r="S70">
        <v>1</v>
      </c>
      <c r="T70">
        <f>IF(S70&gt;1,1,0)</f>
        <v>0</v>
      </c>
      <c r="U70">
        <v>1</v>
      </c>
      <c r="V70">
        <f>IF(U70&gt;1,2,IF(U70=1,1,0))</f>
        <v>1</v>
      </c>
      <c r="W70">
        <v>3</v>
      </c>
      <c r="X70">
        <f>IF(W70=6,1,IF(W70=7,2,0))</f>
        <v>0</v>
      </c>
      <c r="Y70">
        <v>0</v>
      </c>
      <c r="Z70">
        <f>SUM(B70,C70,E70,G70,I70,L70,N70,P70,R70,T70,V70,X70)</f>
        <v>1</v>
      </c>
      <c r="AA70">
        <f>IF(Z70&gt;=6,1,0)</f>
        <v>0</v>
      </c>
      <c r="AB70">
        <f>IF(AND(AA70=1,Y70&gt;0),1,0)</f>
        <v>0</v>
      </c>
      <c r="AC70">
        <f>IF(AND(AA70=1,Y70=0),1,0)</f>
        <v>0</v>
      </c>
      <c r="AD70">
        <f>IF(AND(AA70=0,Y70=0),1,0)</f>
        <v>1</v>
      </c>
      <c r="AE70">
        <f>IF(AND(AA70=0,Y70&gt;0),1,0)</f>
        <v>0</v>
      </c>
      <c r="AF70">
        <f>IF(OR(AB70=1,AD70=1),1,0)</f>
        <v>1</v>
      </c>
    </row>
    <row r="71" spans="1:32" x14ac:dyDescent="0.25">
      <c r="A71">
        <v>45</v>
      </c>
      <c r="B71">
        <f>IF(A71&gt;=60,1,0)</f>
        <v>0</v>
      </c>
      <c r="C71">
        <v>1</v>
      </c>
      <c r="D71">
        <v>4</v>
      </c>
      <c r="E71">
        <f>IF(D71=4,2,0)</f>
        <v>2</v>
      </c>
      <c r="F71">
        <v>120</v>
      </c>
      <c r="G71">
        <f>IF(F71&gt;=150,1,0)</f>
        <v>0</v>
      </c>
      <c r="H71">
        <v>300</v>
      </c>
      <c r="I71">
        <f>IF(H71&gt;=275,1,0)</f>
        <v>1</v>
      </c>
      <c r="J71">
        <v>0</v>
      </c>
      <c r="K71">
        <v>2</v>
      </c>
      <c r="L71">
        <f>IF(K71&gt;0,1,0)</f>
        <v>1</v>
      </c>
      <c r="M71">
        <v>160</v>
      </c>
      <c r="N71">
        <f>IF(M71&lt;=120,2,IF(M71&lt;=150,1,0))</f>
        <v>0</v>
      </c>
      <c r="O71">
        <v>0</v>
      </c>
      <c r="P71">
        <f>IF(O71=1,2,0)</f>
        <v>0</v>
      </c>
      <c r="Q71">
        <v>0</v>
      </c>
      <c r="R71">
        <f>IF(Q71&gt;=2,2,IF(Q71&gt;=1,1,0))</f>
        <v>0</v>
      </c>
      <c r="S71">
        <v>1</v>
      </c>
      <c r="T71">
        <f>IF(S71&gt;1,1,0)</f>
        <v>0</v>
      </c>
      <c r="U71">
        <v>1</v>
      </c>
      <c r="V71">
        <f>IF(U71&gt;1,2,IF(U71=1,1,0))</f>
        <v>1</v>
      </c>
      <c r="W71">
        <v>3</v>
      </c>
      <c r="X71">
        <f>IF(W71=6,1,IF(W71=7,2,0))</f>
        <v>0</v>
      </c>
      <c r="Y71">
        <v>2</v>
      </c>
      <c r="Z71">
        <f>SUM(B71,C71,E71,G71,I71,L71,N71,P71,R71,T71,V71,X71)</f>
        <v>6</v>
      </c>
      <c r="AA71">
        <f>IF(Z71&gt;=6,1,0)</f>
        <v>1</v>
      </c>
      <c r="AB71">
        <f>IF(AND(AA71=1,Y71&gt;0),1,0)</f>
        <v>1</v>
      </c>
      <c r="AC71">
        <f>IF(AND(AA71=1,Y71=0),1,0)</f>
        <v>0</v>
      </c>
      <c r="AD71">
        <f>IF(AND(AA71=0,Y71=0),1,0)</f>
        <v>0</v>
      </c>
      <c r="AE71">
        <f>IF(AND(AA71=0,Y71&gt;0),1,0)</f>
        <v>0</v>
      </c>
      <c r="AF71">
        <f>IF(OR(AB71=1,AD71=1),1,0)</f>
        <v>1</v>
      </c>
    </row>
    <row r="72" spans="1:32" x14ac:dyDescent="0.25">
      <c r="A72">
        <v>60</v>
      </c>
      <c r="B72">
        <f>IF(A72&gt;=60,1,0)</f>
        <v>1</v>
      </c>
      <c r="C72">
        <v>1</v>
      </c>
      <c r="D72">
        <v>4</v>
      </c>
      <c r="E72">
        <f>IF(D72=4,2,0)</f>
        <v>2</v>
      </c>
      <c r="F72">
        <v>130</v>
      </c>
      <c r="G72">
        <f>IF(F72&gt;=150,1,0)</f>
        <v>0</v>
      </c>
      <c r="H72">
        <v>275</v>
      </c>
      <c r="I72">
        <f>IF(H72&gt;=275,1,0)</f>
        <v>1</v>
      </c>
      <c r="J72">
        <v>0</v>
      </c>
      <c r="K72">
        <v>0</v>
      </c>
      <c r="L72">
        <f>IF(K72&gt;0,1,0)</f>
        <v>0</v>
      </c>
      <c r="M72">
        <v>150</v>
      </c>
      <c r="N72">
        <f>IF(M72&lt;=120,2,IF(M72&lt;=150,1,0))</f>
        <v>1</v>
      </c>
      <c r="O72">
        <v>1</v>
      </c>
      <c r="P72">
        <f>IF(O72=1,2,0)</f>
        <v>2</v>
      </c>
      <c r="Q72">
        <v>1.5</v>
      </c>
      <c r="R72">
        <f>IF(Q72&gt;=2,2,IF(Q72&gt;=1,1,0))</f>
        <v>1</v>
      </c>
      <c r="S72">
        <v>1</v>
      </c>
      <c r="T72">
        <f>IF(S72&gt;1,1,0)</f>
        <v>0</v>
      </c>
      <c r="U72">
        <v>1</v>
      </c>
      <c r="V72">
        <f>IF(U72&gt;1,2,IF(U72=1,1,0))</f>
        <v>1</v>
      </c>
      <c r="W72">
        <v>7</v>
      </c>
      <c r="X72">
        <f>IF(W72=6,1,IF(W72=7,2,0))</f>
        <v>2</v>
      </c>
      <c r="Y72">
        <v>1</v>
      </c>
      <c r="Z72">
        <f>SUM(B72,C72,E72,G72,I72,L72,N72,P72,R72,T72,V72,X72)</f>
        <v>12</v>
      </c>
      <c r="AA72">
        <f>IF(Z72&gt;=6,1,0)</f>
        <v>1</v>
      </c>
      <c r="AB72">
        <f>IF(AND(AA72=1,Y72&gt;0),1,0)</f>
        <v>1</v>
      </c>
      <c r="AC72">
        <f>IF(AND(AA72=1,Y72=0),1,0)</f>
        <v>0</v>
      </c>
      <c r="AD72">
        <f>IF(AND(AA72=0,Y72=0),1,0)</f>
        <v>0</v>
      </c>
      <c r="AE72">
        <f>IF(AND(AA72=0,Y72&gt;0),1,0)</f>
        <v>0</v>
      </c>
      <c r="AF72">
        <f>IF(OR(AB72=1,AD72=1),1,0)</f>
        <v>1</v>
      </c>
    </row>
    <row r="73" spans="1:32" x14ac:dyDescent="0.25">
      <c r="A73">
        <v>55</v>
      </c>
      <c r="B73">
        <f>IF(A73&gt;=60,1,0)</f>
        <v>0</v>
      </c>
      <c r="C73">
        <v>1</v>
      </c>
      <c r="D73">
        <v>4</v>
      </c>
      <c r="E73">
        <f>IF(D73=4,2,0)</f>
        <v>2</v>
      </c>
      <c r="F73">
        <v>130</v>
      </c>
      <c r="G73">
        <f>IF(F73&gt;=150,1,0)</f>
        <v>0</v>
      </c>
      <c r="H73">
        <v>275</v>
      </c>
      <c r="I73">
        <f>IF(H73&gt;=275,1,0)</f>
        <v>1</v>
      </c>
      <c r="J73">
        <v>0</v>
      </c>
      <c r="K73">
        <v>2</v>
      </c>
      <c r="L73">
        <f>IF(K73&gt;0,1,0)</f>
        <v>1</v>
      </c>
      <c r="M73">
        <v>110</v>
      </c>
      <c r="N73">
        <f>IF(M73&lt;=120,2,IF(M73&lt;=150,1,0))</f>
        <v>2</v>
      </c>
      <c r="O73">
        <v>1</v>
      </c>
      <c r="P73">
        <f>IF(O73=1,2,0)</f>
        <v>2</v>
      </c>
      <c r="Q73">
        <v>2.5</v>
      </c>
      <c r="R73">
        <f>IF(Q73&gt;=2,2,IF(Q73&gt;=1,1,0))</f>
        <v>2</v>
      </c>
      <c r="S73">
        <v>2</v>
      </c>
      <c r="T73">
        <f>IF(S73&gt;1,1,0)</f>
        <v>1</v>
      </c>
      <c r="U73">
        <v>1</v>
      </c>
      <c r="V73">
        <f>IF(U73&gt;1,2,IF(U73=1,1,0))</f>
        <v>1</v>
      </c>
      <c r="W73">
        <v>7</v>
      </c>
      <c r="X73">
        <f>IF(W73=6,1,IF(W73=7,2,0))</f>
        <v>2</v>
      </c>
      <c r="Y73">
        <v>1</v>
      </c>
      <c r="Z73">
        <f>SUM(B73,C73,E73,G73,I73,L73,N73,P73,R73,T73,V73,X73)</f>
        <v>15</v>
      </c>
      <c r="AA73">
        <f>IF(Z73&gt;=6,1,0)</f>
        <v>1</v>
      </c>
      <c r="AB73">
        <f>IF(AND(AA73=1,Y73&gt;0),1,0)</f>
        <v>1</v>
      </c>
      <c r="AC73">
        <f>IF(AND(AA73=1,Y73=0),1,0)</f>
        <v>0</v>
      </c>
      <c r="AD73">
        <f>IF(AND(AA73=0,Y73=0),1,0)</f>
        <v>0</v>
      </c>
      <c r="AE73">
        <f>IF(AND(AA73=0,Y73&gt;0),1,0)</f>
        <v>0</v>
      </c>
      <c r="AF73">
        <f>IF(OR(AB73=1,AD73=1),1,0)</f>
        <v>1</v>
      </c>
    </row>
    <row r="74" spans="1:32" x14ac:dyDescent="0.25">
      <c r="A74">
        <v>50</v>
      </c>
      <c r="B74">
        <f>IF(A74&gt;=60,1,0)</f>
        <v>0</v>
      </c>
      <c r="C74">
        <v>1</v>
      </c>
      <c r="D74">
        <v>3</v>
      </c>
      <c r="E74">
        <f>IF(D74=4,2,0)</f>
        <v>0</v>
      </c>
      <c r="F74">
        <v>140</v>
      </c>
      <c r="G74">
        <f>IF(F74&gt;=150,1,0)</f>
        <v>0</v>
      </c>
      <c r="H74">
        <v>250</v>
      </c>
      <c r="I74">
        <f>IF(H74&gt;=275,1,0)</f>
        <v>0</v>
      </c>
      <c r="J74">
        <v>0</v>
      </c>
      <c r="K74">
        <v>0</v>
      </c>
      <c r="L74">
        <f>IF(K74&gt;0,1,0)</f>
        <v>0</v>
      </c>
      <c r="M74">
        <v>170</v>
      </c>
      <c r="N74">
        <f>IF(M74&lt;=120,2,IF(M74&lt;=150,1,0))</f>
        <v>0</v>
      </c>
      <c r="O74">
        <v>0</v>
      </c>
      <c r="P74">
        <f>IF(O74=1,2,0)</f>
        <v>0</v>
      </c>
      <c r="Q74">
        <v>1</v>
      </c>
      <c r="R74">
        <f>IF(Q74&gt;=2,2,IF(Q74&gt;=1,1,0))</f>
        <v>1</v>
      </c>
      <c r="S74">
        <v>2</v>
      </c>
      <c r="T74">
        <f>IF(S74&gt;1,1,0)</f>
        <v>1</v>
      </c>
      <c r="U74">
        <v>1</v>
      </c>
      <c r="V74">
        <f>IF(U74&gt;1,2,IF(U74=1,1,0))</f>
        <v>1</v>
      </c>
      <c r="W74">
        <v>7</v>
      </c>
      <c r="X74">
        <f>IF(W74=6,1,IF(W74=7,2,0))</f>
        <v>2</v>
      </c>
      <c r="Y74">
        <v>1</v>
      </c>
      <c r="Z74">
        <f>SUM(B74,C74,E74,G74,I74,L74,N74,P74,R74,T74,V74,X74)</f>
        <v>6</v>
      </c>
      <c r="AA74">
        <f>IF(Z74&gt;=6,1,0)</f>
        <v>1</v>
      </c>
      <c r="AB74">
        <f>IF(AND(AA74=1,Y74&gt;0),1,0)</f>
        <v>1</v>
      </c>
      <c r="AC74">
        <f>IF(AND(AA74=1,Y74=0),1,0)</f>
        <v>0</v>
      </c>
      <c r="AD74">
        <f>IF(AND(AA74=0,Y74=0),1,0)</f>
        <v>0</v>
      </c>
      <c r="AE74">
        <f>IF(AND(AA74=0,Y74&gt;0),1,0)</f>
        <v>0</v>
      </c>
      <c r="AF74">
        <f>IF(OR(AB74=1,AD74=1),1,0)</f>
        <v>1</v>
      </c>
    </row>
    <row r="75" spans="1:32" x14ac:dyDescent="0.25">
      <c r="A75">
        <v>55</v>
      </c>
      <c r="B75">
        <f>IF(A75&gt;=60,1,0)</f>
        <v>0</v>
      </c>
      <c r="C75">
        <v>1</v>
      </c>
      <c r="D75">
        <v>3</v>
      </c>
      <c r="E75">
        <f>IF(D75=4,2,0)</f>
        <v>0</v>
      </c>
      <c r="F75">
        <v>130</v>
      </c>
      <c r="G75">
        <f>IF(F75&gt;=150,1,0)</f>
        <v>0</v>
      </c>
      <c r="H75">
        <v>275</v>
      </c>
      <c r="I75">
        <f>IF(H75&gt;=275,1,0)</f>
        <v>1</v>
      </c>
      <c r="J75">
        <v>0</v>
      </c>
      <c r="K75">
        <v>2</v>
      </c>
      <c r="L75">
        <f>IF(K75&gt;0,1,0)</f>
        <v>1</v>
      </c>
      <c r="M75">
        <v>160</v>
      </c>
      <c r="N75">
        <f>IF(M75&lt;=120,2,IF(M75&lt;=150,1,0))</f>
        <v>0</v>
      </c>
      <c r="O75">
        <v>0</v>
      </c>
      <c r="P75">
        <f>IF(O75=1,2,0)</f>
        <v>0</v>
      </c>
      <c r="Q75">
        <v>0.5</v>
      </c>
      <c r="R75">
        <f>IF(Q75&gt;=2,2,IF(Q75&gt;=1,1,0))</f>
        <v>0</v>
      </c>
      <c r="S75">
        <v>3</v>
      </c>
      <c r="T75">
        <f>IF(S75&gt;1,1,0)</f>
        <v>1</v>
      </c>
      <c r="U75">
        <v>1</v>
      </c>
      <c r="V75">
        <f>IF(U75&gt;1,2,IF(U75=1,1,0))</f>
        <v>1</v>
      </c>
      <c r="W75">
        <v>3</v>
      </c>
      <c r="X75">
        <f>IF(W75=6,1,IF(W75=7,2,0))</f>
        <v>0</v>
      </c>
      <c r="Y75">
        <v>0</v>
      </c>
      <c r="Z75">
        <f>SUM(B75,C75,E75,G75,I75,L75,N75,P75,R75,T75,V75,X75)</f>
        <v>5</v>
      </c>
      <c r="AA75">
        <f>IF(Z75&gt;=6,1,0)</f>
        <v>0</v>
      </c>
      <c r="AB75">
        <f>IF(AND(AA75=1,Y75&gt;0),1,0)</f>
        <v>0</v>
      </c>
      <c r="AC75">
        <f>IF(AND(AA75=1,Y75=0),1,0)</f>
        <v>0</v>
      </c>
      <c r="AD75">
        <f>IF(AND(AA75=0,Y75=0),1,0)</f>
        <v>1</v>
      </c>
      <c r="AE75">
        <f>IF(AND(AA75=0,Y75&gt;0),1,0)</f>
        <v>0</v>
      </c>
      <c r="AF75">
        <f>IF(OR(AB75=1,AD75=1),1,0)</f>
        <v>1</v>
      </c>
    </row>
    <row r="76" spans="1:32" x14ac:dyDescent="0.25">
      <c r="A76">
        <v>55</v>
      </c>
      <c r="B76">
        <f>IF(A76&gt;=60,1,0)</f>
        <v>0</v>
      </c>
      <c r="C76">
        <v>1</v>
      </c>
      <c r="D76">
        <v>1</v>
      </c>
      <c r="E76">
        <f>IF(D76=4,2,0)</f>
        <v>0</v>
      </c>
      <c r="F76">
        <v>130</v>
      </c>
      <c r="G76">
        <f>IF(F76&gt;=150,1,0)</f>
        <v>0</v>
      </c>
      <c r="H76">
        <v>225</v>
      </c>
      <c r="I76">
        <f>IF(H76&gt;=275,1,0)</f>
        <v>0</v>
      </c>
      <c r="J76">
        <v>0</v>
      </c>
      <c r="K76">
        <v>2</v>
      </c>
      <c r="L76">
        <f>IF(K76&gt;0,1,0)</f>
        <v>1</v>
      </c>
      <c r="M76">
        <v>130</v>
      </c>
      <c r="N76">
        <f>IF(M76&lt;=120,2,IF(M76&lt;=150,1,0))</f>
        <v>1</v>
      </c>
      <c r="O76">
        <v>1</v>
      </c>
      <c r="P76">
        <f>IF(O76=1,2,0)</f>
        <v>2</v>
      </c>
      <c r="Q76">
        <v>1.5</v>
      </c>
      <c r="R76">
        <f>IF(Q76&gt;=2,2,IF(Q76&gt;=1,1,0))</f>
        <v>1</v>
      </c>
      <c r="S76">
        <v>1</v>
      </c>
      <c r="T76">
        <f>IF(S76&gt;1,1,0)</f>
        <v>0</v>
      </c>
      <c r="U76">
        <v>1</v>
      </c>
      <c r="V76">
        <f>IF(U76&gt;1,2,IF(U76=1,1,0))</f>
        <v>1</v>
      </c>
      <c r="W76">
        <v>3</v>
      </c>
      <c r="X76">
        <f>IF(W76=6,1,IF(W76=7,2,0))</f>
        <v>0</v>
      </c>
      <c r="Y76">
        <v>0</v>
      </c>
      <c r="Z76">
        <f>SUM(B76,C76,E76,G76,I76,L76,N76,P76,R76,T76,V76,X76)</f>
        <v>7</v>
      </c>
      <c r="AA76">
        <f>IF(Z76&gt;=6,1,0)</f>
        <v>1</v>
      </c>
      <c r="AB76">
        <f>IF(AND(AA76=1,Y76&gt;0),1,0)</f>
        <v>0</v>
      </c>
      <c r="AC76">
        <f>IF(AND(AA76=1,Y76=0),1,0)</f>
        <v>1</v>
      </c>
      <c r="AD76">
        <f>IF(AND(AA76=0,Y76=0),1,0)</f>
        <v>0</v>
      </c>
      <c r="AE76">
        <f>IF(AND(AA76=0,Y76&gt;0),1,0)</f>
        <v>0</v>
      </c>
      <c r="AF76">
        <f>IF(OR(AB76=1,AD76=1),1,0)</f>
        <v>0</v>
      </c>
    </row>
    <row r="77" spans="1:32" x14ac:dyDescent="0.25">
      <c r="A77">
        <v>55</v>
      </c>
      <c r="B77">
        <f>IF(A77&gt;=60,1,0)</f>
        <v>0</v>
      </c>
      <c r="C77">
        <v>1</v>
      </c>
      <c r="D77">
        <v>4</v>
      </c>
      <c r="E77">
        <f>IF(D77=4,2,0)</f>
        <v>2</v>
      </c>
      <c r="F77">
        <v>120</v>
      </c>
      <c r="G77">
        <f>IF(F77&gt;=150,1,0)</f>
        <v>0</v>
      </c>
      <c r="H77">
        <v>200</v>
      </c>
      <c r="I77">
        <f>IF(H77&gt;=275,1,0)</f>
        <v>0</v>
      </c>
      <c r="J77">
        <v>0</v>
      </c>
      <c r="K77">
        <v>0</v>
      </c>
      <c r="L77">
        <f>IF(K77&gt;0,1,0)</f>
        <v>0</v>
      </c>
      <c r="M77">
        <v>120</v>
      </c>
      <c r="N77">
        <f>IF(M77&lt;=120,2,IF(M77&lt;=150,1,0))</f>
        <v>2</v>
      </c>
      <c r="O77">
        <v>0</v>
      </c>
      <c r="P77">
        <f>IF(O77=1,2,0)</f>
        <v>0</v>
      </c>
      <c r="Q77">
        <v>1.5</v>
      </c>
      <c r="R77">
        <f>IF(Q77&gt;=2,2,IF(Q77&gt;=1,1,0))</f>
        <v>1</v>
      </c>
      <c r="S77">
        <v>2</v>
      </c>
      <c r="T77">
        <f>IF(S77&gt;1,1,0)</f>
        <v>1</v>
      </c>
      <c r="U77">
        <v>1</v>
      </c>
      <c r="V77">
        <f>IF(U77&gt;1,2,IF(U77=1,1,0))</f>
        <v>1</v>
      </c>
      <c r="W77">
        <v>7</v>
      </c>
      <c r="X77">
        <f>IF(W77=6,1,IF(W77=7,2,0))</f>
        <v>2</v>
      </c>
      <c r="Y77">
        <v>2</v>
      </c>
      <c r="Z77">
        <f>SUM(B77,C77,E77,G77,I77,L77,N77,P77,R77,T77,V77,X77)</f>
        <v>10</v>
      </c>
      <c r="AA77">
        <f>IF(Z77&gt;=6,1,0)</f>
        <v>1</v>
      </c>
      <c r="AB77">
        <f>IF(AND(AA77=1,Y77&gt;0),1,0)</f>
        <v>1</v>
      </c>
      <c r="AC77">
        <f>IF(AND(AA77=1,Y77=0),1,0)</f>
        <v>0</v>
      </c>
      <c r="AD77">
        <f>IF(AND(AA77=0,Y77=0),1,0)</f>
        <v>0</v>
      </c>
      <c r="AE77">
        <f>IF(AND(AA77=0,Y77&gt;0),1,0)</f>
        <v>0</v>
      </c>
      <c r="AF77">
        <f>IF(OR(AB77=1,AD77=1),1,0)</f>
        <v>1</v>
      </c>
    </row>
    <row r="78" spans="1:32" x14ac:dyDescent="0.25">
      <c r="A78">
        <v>45</v>
      </c>
      <c r="B78">
        <f>IF(A78&gt;=60,1,0)</f>
        <v>0</v>
      </c>
      <c r="C78">
        <v>1</v>
      </c>
      <c r="D78">
        <v>4</v>
      </c>
      <c r="E78">
        <f>IF(D78=4,2,0)</f>
        <v>2</v>
      </c>
      <c r="F78">
        <v>110</v>
      </c>
      <c r="G78">
        <f>IF(F78&gt;=150,1,0)</f>
        <v>0</v>
      </c>
      <c r="H78">
        <v>200</v>
      </c>
      <c r="I78">
        <f>IF(H78&gt;=275,1,0)</f>
        <v>0</v>
      </c>
      <c r="J78">
        <v>0</v>
      </c>
      <c r="K78">
        <v>2</v>
      </c>
      <c r="L78">
        <f>IF(K78&gt;0,1,0)</f>
        <v>1</v>
      </c>
      <c r="M78">
        <v>180</v>
      </c>
      <c r="N78">
        <f>IF(M78&lt;=120,2,IF(M78&lt;=150,1,0))</f>
        <v>0</v>
      </c>
      <c r="O78">
        <v>0</v>
      </c>
      <c r="P78">
        <f>IF(O78=1,2,0)</f>
        <v>0</v>
      </c>
      <c r="Q78">
        <v>0</v>
      </c>
      <c r="R78">
        <f>IF(Q78&gt;=2,2,IF(Q78&gt;=1,1,0))</f>
        <v>0</v>
      </c>
      <c r="S78">
        <v>1</v>
      </c>
      <c r="T78">
        <f>IF(S78&gt;1,1,0)</f>
        <v>0</v>
      </c>
      <c r="U78">
        <v>1</v>
      </c>
      <c r="V78">
        <f>IF(U78&gt;1,2,IF(U78=1,1,0))</f>
        <v>1</v>
      </c>
      <c r="W78">
        <v>3</v>
      </c>
      <c r="X78">
        <f>IF(W78=6,1,IF(W78=7,2,0))</f>
        <v>0</v>
      </c>
      <c r="Y78">
        <v>1</v>
      </c>
      <c r="Z78">
        <f>SUM(B78,C78,E78,G78,I78,L78,N78,P78,R78,T78,V78,X78)</f>
        <v>5</v>
      </c>
      <c r="AA78">
        <f>IF(Z78&gt;=6,1,0)</f>
        <v>0</v>
      </c>
      <c r="AB78">
        <f>IF(AND(AA78=1,Y78&gt;0),1,0)</f>
        <v>0</v>
      </c>
      <c r="AC78">
        <f>IF(AND(AA78=1,Y78=0),1,0)</f>
        <v>0</v>
      </c>
      <c r="AD78">
        <f>IF(AND(AA78=0,Y78=0),1,0)</f>
        <v>0</v>
      </c>
      <c r="AE78">
        <f>IF(AND(AA78=0,Y78&gt;0),1,0)</f>
        <v>1</v>
      </c>
      <c r="AF78">
        <f>IF(OR(AB78=1,AD78=1),1,0)</f>
        <v>0</v>
      </c>
    </row>
    <row r="79" spans="1:32" x14ac:dyDescent="0.25">
      <c r="A79">
        <v>60</v>
      </c>
      <c r="B79">
        <f>IF(A79&gt;=60,1,0)</f>
        <v>1</v>
      </c>
      <c r="C79">
        <v>1</v>
      </c>
      <c r="D79">
        <v>4</v>
      </c>
      <c r="E79">
        <f>IF(D79=4,2,0)</f>
        <v>2</v>
      </c>
      <c r="F79">
        <v>130</v>
      </c>
      <c r="G79">
        <f>IF(F79&gt;=150,1,0)</f>
        <v>0</v>
      </c>
      <c r="H79">
        <v>275</v>
      </c>
      <c r="I79">
        <f>IF(H79&gt;=275,1,0)</f>
        <v>1</v>
      </c>
      <c r="J79">
        <v>0</v>
      </c>
      <c r="K79">
        <v>2</v>
      </c>
      <c r="L79">
        <f>IF(K79&gt;0,1,0)</f>
        <v>1</v>
      </c>
      <c r="M79">
        <v>150</v>
      </c>
      <c r="N79">
        <f>IF(M79&lt;=120,2,IF(M79&lt;=150,1,0))</f>
        <v>1</v>
      </c>
      <c r="O79">
        <v>1</v>
      </c>
      <c r="P79">
        <f>IF(O79=1,2,0)</f>
        <v>2</v>
      </c>
      <c r="Q79">
        <v>3</v>
      </c>
      <c r="R79">
        <f>IF(Q79&gt;=2,2,IF(Q79&gt;=1,1,0))</f>
        <v>2</v>
      </c>
      <c r="S79">
        <v>2</v>
      </c>
      <c r="T79">
        <f>IF(S79&gt;1,1,0)</f>
        <v>1</v>
      </c>
      <c r="U79">
        <v>1</v>
      </c>
      <c r="V79">
        <f>IF(U79&gt;1,2,IF(U79=1,1,0))</f>
        <v>1</v>
      </c>
      <c r="W79">
        <v>7</v>
      </c>
      <c r="X79">
        <f>IF(W79=6,1,IF(W79=7,2,0))</f>
        <v>2</v>
      </c>
      <c r="Y79">
        <v>1</v>
      </c>
      <c r="Z79">
        <f>SUM(B79,C79,E79,G79,I79,L79,N79,P79,R79,T79,V79,X79)</f>
        <v>15</v>
      </c>
      <c r="AA79">
        <f>IF(Z79&gt;=6,1,0)</f>
        <v>1</v>
      </c>
      <c r="AB79">
        <f>IF(AND(AA79=1,Y79&gt;0),1,0)</f>
        <v>1</v>
      </c>
      <c r="AC79">
        <f>IF(AND(AA79=1,Y79=0),1,0)</f>
        <v>0</v>
      </c>
      <c r="AD79">
        <f>IF(AND(AA79=0,Y79=0),1,0)</f>
        <v>0</v>
      </c>
      <c r="AE79">
        <f>IF(AND(AA79=0,Y79&gt;0),1,0)</f>
        <v>0</v>
      </c>
      <c r="AF79">
        <f>IF(OR(AB79=1,AD79=1),1,0)</f>
        <v>1</v>
      </c>
    </row>
    <row r="80" spans="1:32" x14ac:dyDescent="0.25">
      <c r="A80">
        <v>55</v>
      </c>
      <c r="B80">
        <f>IF(A80&gt;=60,1,0)</f>
        <v>0</v>
      </c>
      <c r="C80">
        <v>0</v>
      </c>
      <c r="D80">
        <v>3</v>
      </c>
      <c r="E80">
        <f>IF(D80=4,2,0)</f>
        <v>0</v>
      </c>
      <c r="F80">
        <v>140</v>
      </c>
      <c r="G80">
        <f>IF(F80&gt;=150,1,0)</f>
        <v>0</v>
      </c>
      <c r="H80">
        <v>375</v>
      </c>
      <c r="I80">
        <f>IF(H80&gt;=275,1,0)</f>
        <v>1</v>
      </c>
      <c r="J80">
        <v>0</v>
      </c>
      <c r="K80">
        <v>2</v>
      </c>
      <c r="L80">
        <f>IF(K80&gt;0,1,0)</f>
        <v>1</v>
      </c>
      <c r="M80">
        <v>150</v>
      </c>
      <c r="N80">
        <f>IF(M80&lt;=120,2,IF(M80&lt;=150,1,0))</f>
        <v>1</v>
      </c>
      <c r="O80">
        <v>0</v>
      </c>
      <c r="P80">
        <f>IF(O80=1,2,0)</f>
        <v>0</v>
      </c>
      <c r="Q80">
        <v>1.5</v>
      </c>
      <c r="R80">
        <f>IF(Q80&gt;=2,2,IF(Q80&gt;=1,1,0))</f>
        <v>1</v>
      </c>
      <c r="S80">
        <v>1</v>
      </c>
      <c r="T80">
        <f>IF(S80&gt;1,1,0)</f>
        <v>0</v>
      </c>
      <c r="U80">
        <v>1</v>
      </c>
      <c r="V80">
        <f>IF(U80&gt;1,2,IF(U80=1,1,0))</f>
        <v>1</v>
      </c>
      <c r="W80">
        <v>3</v>
      </c>
      <c r="X80">
        <f>IF(W80=6,1,IF(W80=7,2,0))</f>
        <v>0</v>
      </c>
      <c r="Y80">
        <v>0</v>
      </c>
      <c r="Z80">
        <f>SUM(B80,C80,E80,G80,I80,L80,N80,P80,R80,T80,V80,X80)</f>
        <v>5</v>
      </c>
      <c r="AA80">
        <f>IF(Z80&gt;=6,1,0)</f>
        <v>0</v>
      </c>
      <c r="AB80">
        <f>IF(AND(AA80=1,Y80&gt;0),1,0)</f>
        <v>0</v>
      </c>
      <c r="AC80">
        <f>IF(AND(AA80=1,Y80=0),1,0)</f>
        <v>0</v>
      </c>
      <c r="AD80">
        <f>IF(AND(AA80=0,Y80=0),1,0)</f>
        <v>1</v>
      </c>
      <c r="AE80">
        <f>IF(AND(AA80=0,Y80&gt;0),1,0)</f>
        <v>0</v>
      </c>
      <c r="AF80">
        <f>IF(OR(AB80=1,AD80=1),1,0)</f>
        <v>1</v>
      </c>
    </row>
    <row r="81" spans="1:32" x14ac:dyDescent="0.25">
      <c r="A81">
        <v>55</v>
      </c>
      <c r="B81">
        <f>IF(A81&gt;=60,1,0)</f>
        <v>0</v>
      </c>
      <c r="C81">
        <v>1</v>
      </c>
      <c r="D81">
        <v>4</v>
      </c>
      <c r="E81">
        <f>IF(D81=4,2,0)</f>
        <v>2</v>
      </c>
      <c r="F81">
        <v>130</v>
      </c>
      <c r="G81">
        <f>IF(F81&gt;=150,1,0)</f>
        <v>0</v>
      </c>
      <c r="H81">
        <v>275</v>
      </c>
      <c r="I81">
        <f>IF(H81&gt;=275,1,0)</f>
        <v>1</v>
      </c>
      <c r="J81">
        <v>0</v>
      </c>
      <c r="K81">
        <v>0</v>
      </c>
      <c r="L81">
        <f>IF(K81&gt;0,1,0)</f>
        <v>0</v>
      </c>
      <c r="M81">
        <v>170</v>
      </c>
      <c r="N81">
        <f>IF(M81&lt;=120,2,IF(M81&lt;=150,1,0))</f>
        <v>0</v>
      </c>
      <c r="O81">
        <v>1</v>
      </c>
      <c r="P81">
        <f>IF(O81=1,2,0)</f>
        <v>2</v>
      </c>
      <c r="Q81">
        <v>0</v>
      </c>
      <c r="R81">
        <f>IF(Q81&gt;=2,2,IF(Q81&gt;=1,1,0))</f>
        <v>0</v>
      </c>
      <c r="S81">
        <v>1</v>
      </c>
      <c r="T81">
        <f>IF(S81&gt;1,1,0)</f>
        <v>0</v>
      </c>
      <c r="U81">
        <v>1</v>
      </c>
      <c r="V81">
        <f>IF(U81&gt;1,2,IF(U81=1,1,0))</f>
        <v>1</v>
      </c>
      <c r="W81">
        <v>7</v>
      </c>
      <c r="X81">
        <f>IF(W81=6,1,IF(W81=7,2,0))</f>
        <v>2</v>
      </c>
      <c r="Y81">
        <v>1</v>
      </c>
      <c r="Z81">
        <f>SUM(B81,C81,E81,G81,I81,L81,N81,P81,R81,T81,V81,X81)</f>
        <v>9</v>
      </c>
      <c r="AA81">
        <f>IF(Z81&gt;=6,1,0)</f>
        <v>1</v>
      </c>
      <c r="AB81">
        <f>IF(AND(AA81=1,Y81&gt;0),1,0)</f>
        <v>1</v>
      </c>
      <c r="AC81">
        <f>IF(AND(AA81=1,Y81=0),1,0)</f>
        <v>0</v>
      </c>
      <c r="AD81">
        <f>IF(AND(AA81=0,Y81=0),1,0)</f>
        <v>0</v>
      </c>
      <c r="AE81">
        <f>IF(AND(AA81=0,Y81&gt;0),1,0)</f>
        <v>0</v>
      </c>
      <c r="AF81">
        <f>IF(OR(AB81=1,AD81=1),1,0)</f>
        <v>1</v>
      </c>
    </row>
    <row r="82" spans="1:32" x14ac:dyDescent="0.25">
      <c r="A82">
        <v>60</v>
      </c>
      <c r="B82">
        <f>IF(A82&gt;=60,1,0)</f>
        <v>1</v>
      </c>
      <c r="C82">
        <v>1</v>
      </c>
      <c r="D82">
        <v>4</v>
      </c>
      <c r="E82">
        <f>IF(D82=4,2,0)</f>
        <v>2</v>
      </c>
      <c r="F82">
        <v>110</v>
      </c>
      <c r="G82">
        <f>IF(F82&gt;=150,1,0)</f>
        <v>0</v>
      </c>
      <c r="H82">
        <v>250</v>
      </c>
      <c r="I82">
        <f>IF(H82&gt;=275,1,0)</f>
        <v>0</v>
      </c>
      <c r="J82">
        <v>0</v>
      </c>
      <c r="K82">
        <v>2</v>
      </c>
      <c r="L82">
        <f>IF(K82&gt;0,1,0)</f>
        <v>1</v>
      </c>
      <c r="M82">
        <v>150</v>
      </c>
      <c r="N82">
        <f>IF(M82&lt;=120,2,IF(M82&lt;=150,1,0))</f>
        <v>1</v>
      </c>
      <c r="O82">
        <v>1</v>
      </c>
      <c r="P82">
        <f>IF(O82=1,2,0)</f>
        <v>2</v>
      </c>
      <c r="Q82">
        <v>1.5</v>
      </c>
      <c r="R82">
        <f>IF(Q82&gt;=2,2,IF(Q82&gt;=1,1,0))</f>
        <v>1</v>
      </c>
      <c r="S82">
        <v>2</v>
      </c>
      <c r="T82">
        <f>IF(S82&gt;1,1,0)</f>
        <v>1</v>
      </c>
      <c r="U82">
        <v>1</v>
      </c>
      <c r="V82">
        <f>IF(U82&gt;1,2,IF(U82=1,1,0))</f>
        <v>1</v>
      </c>
      <c r="W82">
        <v>7</v>
      </c>
      <c r="X82">
        <f>IF(W82=6,1,IF(W82=7,2,0))</f>
        <v>2</v>
      </c>
      <c r="Y82">
        <v>2</v>
      </c>
      <c r="Z82">
        <f>SUM(B82,C82,E82,G82,I82,L82,N82,P82,R82,T82,V82,X82)</f>
        <v>13</v>
      </c>
      <c r="AA82">
        <f>IF(Z82&gt;=6,1,0)</f>
        <v>1</v>
      </c>
      <c r="AB82">
        <f>IF(AND(AA82=1,Y82&gt;0),1,0)</f>
        <v>1</v>
      </c>
      <c r="AC82">
        <f>IF(AND(AA82=1,Y82=0),1,0)</f>
        <v>0</v>
      </c>
      <c r="AD82">
        <f>IF(AND(AA82=0,Y82=0),1,0)</f>
        <v>0</v>
      </c>
      <c r="AE82">
        <f>IF(AND(AA82=0,Y82&gt;0),1,0)</f>
        <v>0</v>
      </c>
      <c r="AF82">
        <f>IF(OR(AB82=1,AD82=1),1,0)</f>
        <v>1</v>
      </c>
    </row>
    <row r="83" spans="1:32" x14ac:dyDescent="0.25">
      <c r="A83">
        <v>55</v>
      </c>
      <c r="B83">
        <f>IF(A83&gt;=60,1,0)</f>
        <v>0</v>
      </c>
      <c r="C83">
        <v>1</v>
      </c>
      <c r="D83">
        <v>2</v>
      </c>
      <c r="E83">
        <f>IF(D83=4,2,0)</f>
        <v>0</v>
      </c>
      <c r="F83">
        <v>140</v>
      </c>
      <c r="G83">
        <f>IF(F83&gt;=150,1,0)</f>
        <v>0</v>
      </c>
      <c r="H83">
        <v>225</v>
      </c>
      <c r="I83">
        <f>IF(H83&gt;=275,1,0)</f>
        <v>0</v>
      </c>
      <c r="J83">
        <v>0</v>
      </c>
      <c r="K83">
        <v>0</v>
      </c>
      <c r="L83">
        <f>IF(K83&gt;0,1,0)</f>
        <v>0</v>
      </c>
      <c r="M83">
        <v>160</v>
      </c>
      <c r="N83">
        <f>IF(M83&lt;=120,2,IF(M83&lt;=150,1,0))</f>
        <v>0</v>
      </c>
      <c r="O83">
        <v>0</v>
      </c>
      <c r="P83">
        <f>IF(O83=1,2,0)</f>
        <v>0</v>
      </c>
      <c r="Q83">
        <v>1</v>
      </c>
      <c r="R83">
        <f>IF(Q83&gt;=2,2,IF(Q83&gt;=1,1,0))</f>
        <v>1</v>
      </c>
      <c r="S83">
        <v>1</v>
      </c>
      <c r="T83">
        <f>IF(S83&gt;1,1,0)</f>
        <v>0</v>
      </c>
      <c r="U83">
        <v>1</v>
      </c>
      <c r="V83">
        <f>IF(U83&gt;1,2,IF(U83=1,1,0))</f>
        <v>1</v>
      </c>
      <c r="W83">
        <v>3</v>
      </c>
      <c r="X83">
        <f>IF(W83=6,1,IF(W83=7,2,0))</f>
        <v>0</v>
      </c>
      <c r="Y83">
        <v>0</v>
      </c>
      <c r="Z83">
        <f>SUM(B83,C83,E83,G83,I83,L83,N83,P83,R83,T83,V83,X83)</f>
        <v>3</v>
      </c>
      <c r="AA83">
        <f>IF(Z83&gt;=6,1,0)</f>
        <v>0</v>
      </c>
      <c r="AB83">
        <f>IF(AND(AA83=1,Y83&gt;0),1,0)</f>
        <v>0</v>
      </c>
      <c r="AC83">
        <f>IF(AND(AA83=1,Y83=0),1,0)</f>
        <v>0</v>
      </c>
      <c r="AD83">
        <f>IF(AND(AA83=0,Y83=0),1,0)</f>
        <v>1</v>
      </c>
      <c r="AE83">
        <f>IF(AND(AA83=0,Y83&gt;0),1,0)</f>
        <v>0</v>
      </c>
      <c r="AF83">
        <f>IF(OR(AB83=1,AD83=1),1,0)</f>
        <v>1</v>
      </c>
    </row>
    <row r="84" spans="1:32" x14ac:dyDescent="0.25">
      <c r="A84">
        <v>60</v>
      </c>
      <c r="B84">
        <f>IF(A84&gt;=60,1,0)</f>
        <v>1</v>
      </c>
      <c r="C84">
        <v>0</v>
      </c>
      <c r="D84">
        <v>4</v>
      </c>
      <c r="E84">
        <f>IF(D84=4,2,0)</f>
        <v>2</v>
      </c>
      <c r="F84">
        <v>130</v>
      </c>
      <c r="G84">
        <f>IF(F84&gt;=150,1,0)</f>
        <v>0</v>
      </c>
      <c r="H84">
        <v>375</v>
      </c>
      <c r="I84">
        <f>IF(H84&gt;=275,1,0)</f>
        <v>1</v>
      </c>
      <c r="J84">
        <v>0</v>
      </c>
      <c r="K84">
        <v>2</v>
      </c>
      <c r="L84">
        <f>IF(K84&gt;0,1,0)</f>
        <v>1</v>
      </c>
      <c r="M84">
        <v>160</v>
      </c>
      <c r="N84">
        <f>IF(M84&lt;=120,2,IF(M84&lt;=150,1,0))</f>
        <v>0</v>
      </c>
      <c r="O84">
        <v>0</v>
      </c>
      <c r="P84">
        <f>IF(O84=1,2,0)</f>
        <v>0</v>
      </c>
      <c r="Q84">
        <v>0</v>
      </c>
      <c r="R84">
        <f>IF(Q84&gt;=2,2,IF(Q84&gt;=1,1,0))</f>
        <v>0</v>
      </c>
      <c r="S84">
        <v>1</v>
      </c>
      <c r="T84">
        <f>IF(S84&gt;1,1,0)</f>
        <v>0</v>
      </c>
      <c r="U84">
        <v>1</v>
      </c>
      <c r="V84">
        <f>IF(U84&gt;1,2,IF(U84=1,1,0))</f>
        <v>1</v>
      </c>
      <c r="W84">
        <v>3</v>
      </c>
      <c r="X84">
        <f>IF(W84=6,1,IF(W84=7,2,0))</f>
        <v>0</v>
      </c>
      <c r="Y84">
        <v>0</v>
      </c>
      <c r="Z84">
        <f>SUM(B84,C84,E84,G84,I84,L84,N84,P84,R84,T84,V84,X84)</f>
        <v>6</v>
      </c>
      <c r="AA84">
        <f>IF(Z84&gt;=6,1,0)</f>
        <v>1</v>
      </c>
      <c r="AB84">
        <f>IF(AND(AA84=1,Y84&gt;0),1,0)</f>
        <v>0</v>
      </c>
      <c r="AC84">
        <f>IF(AND(AA84=1,Y84=0),1,0)</f>
        <v>1</v>
      </c>
      <c r="AD84">
        <f>IF(AND(AA84=0,Y84=0),1,0)</f>
        <v>0</v>
      </c>
      <c r="AE84">
        <f>IF(AND(AA84=0,Y84&gt;0),1,0)</f>
        <v>0</v>
      </c>
      <c r="AF84">
        <f>IF(OR(AB84=1,AD84=1),1,0)</f>
        <v>0</v>
      </c>
    </row>
    <row r="85" spans="1:32" x14ac:dyDescent="0.25">
      <c r="A85">
        <v>75</v>
      </c>
      <c r="B85">
        <f>IF(A85&gt;=60,1,0)</f>
        <v>1</v>
      </c>
      <c r="C85">
        <v>0</v>
      </c>
      <c r="D85">
        <v>3</v>
      </c>
      <c r="E85">
        <f>IF(D85=4,2,0)</f>
        <v>0</v>
      </c>
      <c r="F85">
        <v>110</v>
      </c>
      <c r="G85">
        <f>IF(F85&gt;=150,1,0)</f>
        <v>0</v>
      </c>
      <c r="H85">
        <v>275</v>
      </c>
      <c r="I85">
        <f>IF(H85&gt;=275,1,0)</f>
        <v>1</v>
      </c>
      <c r="J85">
        <v>1</v>
      </c>
      <c r="K85">
        <v>2</v>
      </c>
      <c r="L85">
        <f>IF(K85&gt;0,1,0)</f>
        <v>1</v>
      </c>
      <c r="M85">
        <v>130</v>
      </c>
      <c r="N85">
        <f>IF(M85&lt;=120,2,IF(M85&lt;=150,1,0))</f>
        <v>1</v>
      </c>
      <c r="O85">
        <v>0</v>
      </c>
      <c r="P85">
        <f>IF(O85=1,2,0)</f>
        <v>0</v>
      </c>
      <c r="Q85">
        <v>0</v>
      </c>
      <c r="R85">
        <f>IF(Q85&gt;=2,2,IF(Q85&gt;=1,1,0))</f>
        <v>0</v>
      </c>
      <c r="S85">
        <v>1</v>
      </c>
      <c r="T85">
        <f>IF(S85&gt;1,1,0)</f>
        <v>0</v>
      </c>
      <c r="U85">
        <v>1</v>
      </c>
      <c r="V85">
        <f>IF(U85&gt;1,2,IF(U85=1,1,0))</f>
        <v>1</v>
      </c>
      <c r="W85">
        <v>3</v>
      </c>
      <c r="X85">
        <f>IF(W85=6,1,IF(W85=7,2,0))</f>
        <v>0</v>
      </c>
      <c r="Y85">
        <v>0</v>
      </c>
      <c r="Z85">
        <f>SUM(B85,C85,E85,G85,I85,L85,N85,P85,R85,T85,V85,X85)</f>
        <v>5</v>
      </c>
      <c r="AA85">
        <f>IF(Z85&gt;=6,1,0)</f>
        <v>0</v>
      </c>
      <c r="AB85">
        <f>IF(AND(AA85=1,Y85&gt;0),1,0)</f>
        <v>0</v>
      </c>
      <c r="AC85">
        <f>IF(AND(AA85=1,Y85=0),1,0)</f>
        <v>0</v>
      </c>
      <c r="AD85">
        <f>IF(AND(AA85=0,Y85=0),1,0)</f>
        <v>1</v>
      </c>
      <c r="AE85">
        <f>IF(AND(AA85=0,Y85&gt;0),1,0)</f>
        <v>0</v>
      </c>
      <c r="AF85">
        <f>IF(OR(AB85=1,AD85=1),1,0)</f>
        <v>1</v>
      </c>
    </row>
    <row r="86" spans="1:32" x14ac:dyDescent="0.25">
      <c r="A86">
        <v>60</v>
      </c>
      <c r="B86">
        <f>IF(A86&gt;=60,1,0)</f>
        <v>1</v>
      </c>
      <c r="C86">
        <v>1</v>
      </c>
      <c r="D86">
        <v>4</v>
      </c>
      <c r="E86">
        <f>IF(D86=4,2,0)</f>
        <v>2</v>
      </c>
      <c r="F86">
        <v>140</v>
      </c>
      <c r="G86">
        <f>IF(F86&gt;=150,1,0)</f>
        <v>0</v>
      </c>
      <c r="H86">
        <v>200</v>
      </c>
      <c r="I86">
        <f>IF(H86&gt;=275,1,0)</f>
        <v>0</v>
      </c>
      <c r="J86">
        <v>0</v>
      </c>
      <c r="K86">
        <v>0</v>
      </c>
      <c r="L86">
        <f>IF(K86&gt;0,1,0)</f>
        <v>0</v>
      </c>
      <c r="M86">
        <v>170</v>
      </c>
      <c r="N86">
        <f>IF(M86&lt;=120,2,IF(M86&lt;=150,1,0))</f>
        <v>0</v>
      </c>
      <c r="O86">
        <v>1</v>
      </c>
      <c r="P86">
        <f>IF(O86=1,2,0)</f>
        <v>2</v>
      </c>
      <c r="Q86">
        <v>0</v>
      </c>
      <c r="R86">
        <f>IF(Q86&gt;=2,2,IF(Q86&gt;=1,1,0))</f>
        <v>0</v>
      </c>
      <c r="S86">
        <v>1</v>
      </c>
      <c r="T86">
        <f>IF(S86&gt;1,1,0)</f>
        <v>0</v>
      </c>
      <c r="U86">
        <v>1</v>
      </c>
      <c r="V86">
        <f>IF(U86&gt;1,2,IF(U86=1,1,0))</f>
        <v>1</v>
      </c>
      <c r="W86">
        <v>7</v>
      </c>
      <c r="X86">
        <f>IF(W86=6,1,IF(W86=7,2,0))</f>
        <v>2</v>
      </c>
      <c r="Y86">
        <v>2</v>
      </c>
      <c r="Z86">
        <f>SUM(B86,C86,E86,G86,I86,L86,N86,P86,R86,T86,V86,X86)</f>
        <v>9</v>
      </c>
      <c r="AA86">
        <f>IF(Z86&gt;=6,1,0)</f>
        <v>1</v>
      </c>
      <c r="AB86">
        <f>IF(AND(AA86=1,Y86&gt;0),1,0)</f>
        <v>1</v>
      </c>
      <c r="AC86">
        <f>IF(AND(AA86=1,Y86=0),1,0)</f>
        <v>0</v>
      </c>
      <c r="AD86">
        <f>IF(AND(AA86=0,Y86=0),1,0)</f>
        <v>0</v>
      </c>
      <c r="AE86">
        <f>IF(AND(AA86=0,Y86&gt;0),1,0)</f>
        <v>0</v>
      </c>
      <c r="AF86">
        <f>IF(OR(AB86=1,AD86=1),1,0)</f>
        <v>1</v>
      </c>
    </row>
    <row r="87" spans="1:32" x14ac:dyDescent="0.25">
      <c r="A87">
        <v>60</v>
      </c>
      <c r="B87">
        <f>IF(A87&gt;=60,1,0)</f>
        <v>1</v>
      </c>
      <c r="C87">
        <v>1</v>
      </c>
      <c r="D87">
        <v>3</v>
      </c>
      <c r="E87">
        <f>IF(D87=4,2,0)</f>
        <v>0</v>
      </c>
      <c r="F87">
        <v>130</v>
      </c>
      <c r="G87">
        <f>IF(F87&gt;=150,1,0)</f>
        <v>0</v>
      </c>
      <c r="H87">
        <v>250</v>
      </c>
      <c r="I87">
        <f>IF(H87&gt;=275,1,0)</f>
        <v>0</v>
      </c>
      <c r="J87">
        <v>0</v>
      </c>
      <c r="K87">
        <v>2</v>
      </c>
      <c r="L87">
        <f>IF(K87&gt;0,1,0)</f>
        <v>1</v>
      </c>
      <c r="M87">
        <v>150</v>
      </c>
      <c r="N87">
        <f>IF(M87&lt;=120,2,IF(M87&lt;=150,1,0))</f>
        <v>1</v>
      </c>
      <c r="O87">
        <v>0</v>
      </c>
      <c r="P87">
        <f>IF(O87=1,2,0)</f>
        <v>0</v>
      </c>
      <c r="Q87">
        <v>0.5</v>
      </c>
      <c r="R87">
        <f>IF(Q87&gt;=2,2,IF(Q87&gt;=1,1,0))</f>
        <v>0</v>
      </c>
      <c r="S87">
        <v>2</v>
      </c>
      <c r="T87">
        <f>IF(S87&gt;1,1,0)</f>
        <v>1</v>
      </c>
      <c r="U87">
        <v>1</v>
      </c>
      <c r="V87">
        <f>IF(U87&gt;1,2,IF(U87=1,1,0))</f>
        <v>1</v>
      </c>
      <c r="W87">
        <v>7</v>
      </c>
      <c r="X87">
        <f>IF(W87=6,1,IF(W87=7,2,0))</f>
        <v>2</v>
      </c>
      <c r="Y87">
        <v>1</v>
      </c>
      <c r="Z87">
        <f>SUM(B87,C87,E87,G87,I87,L87,N87,P87,R87,T87,V87,X87)</f>
        <v>8</v>
      </c>
      <c r="AA87">
        <f>IF(Z87&gt;=6,1,0)</f>
        <v>1</v>
      </c>
      <c r="AB87">
        <f>IF(AND(AA87=1,Y87&gt;0),1,0)</f>
        <v>1</v>
      </c>
      <c r="AC87">
        <f>IF(AND(AA87=1,Y87=0),1,0)</f>
        <v>0</v>
      </c>
      <c r="AD87">
        <f>IF(AND(AA87=0,Y87=0),1,0)</f>
        <v>0</v>
      </c>
      <c r="AE87">
        <f>IF(AND(AA87=0,Y87&gt;0),1,0)</f>
        <v>0</v>
      </c>
      <c r="AF87">
        <f>IF(OR(AB87=1,AD87=1),1,0)</f>
        <v>1</v>
      </c>
    </row>
    <row r="88" spans="1:32" x14ac:dyDescent="0.25">
      <c r="A88">
        <v>65</v>
      </c>
      <c r="B88">
        <f>IF(A88&gt;=60,1,0)</f>
        <v>1</v>
      </c>
      <c r="C88">
        <v>1</v>
      </c>
      <c r="D88">
        <v>4</v>
      </c>
      <c r="E88">
        <f>IF(D88=4,2,0)</f>
        <v>2</v>
      </c>
      <c r="F88">
        <v>120</v>
      </c>
      <c r="G88">
        <f>IF(F88&gt;=150,1,0)</f>
        <v>0</v>
      </c>
      <c r="H88">
        <v>275</v>
      </c>
      <c r="I88">
        <f>IF(H88&gt;=275,1,0)</f>
        <v>1</v>
      </c>
      <c r="J88">
        <v>0</v>
      </c>
      <c r="K88">
        <v>0</v>
      </c>
      <c r="L88">
        <f>IF(K88&gt;0,1,0)</f>
        <v>0</v>
      </c>
      <c r="M88">
        <v>140</v>
      </c>
      <c r="N88">
        <f>IF(M88&lt;=120,2,IF(M88&lt;=150,1,0))</f>
        <v>1</v>
      </c>
      <c r="O88">
        <v>1</v>
      </c>
      <c r="P88">
        <f>IF(O88=1,2,0)</f>
        <v>2</v>
      </c>
      <c r="Q88">
        <v>7</v>
      </c>
      <c r="R88">
        <f>IF(Q88&gt;=2,2,IF(Q88&gt;=1,1,0))</f>
        <v>2</v>
      </c>
      <c r="S88">
        <v>2</v>
      </c>
      <c r="T88">
        <f>IF(S88&gt;1,1,0)</f>
        <v>1</v>
      </c>
      <c r="U88">
        <v>1</v>
      </c>
      <c r="V88">
        <f>IF(U88&gt;1,2,IF(U88=1,1,0))</f>
        <v>1</v>
      </c>
      <c r="W88">
        <v>7</v>
      </c>
      <c r="X88">
        <f>IF(W88=6,1,IF(W88=7,2,0))</f>
        <v>2</v>
      </c>
      <c r="Y88">
        <v>2</v>
      </c>
      <c r="Z88">
        <f>SUM(B88,C88,E88,G88,I88,L88,N88,P88,R88,T88,V88,X88)</f>
        <v>14</v>
      </c>
      <c r="AA88">
        <f>IF(Z88&gt;=6,1,0)</f>
        <v>1</v>
      </c>
      <c r="AB88">
        <f>IF(AND(AA88=1,Y88&gt;0),1,0)</f>
        <v>1</v>
      </c>
      <c r="AC88">
        <f>IF(AND(AA88=1,Y88=0),1,0)</f>
        <v>0</v>
      </c>
      <c r="AD88">
        <f>IF(AND(AA88=0,Y88=0),1,0)</f>
        <v>0</v>
      </c>
      <c r="AE88">
        <f>IF(AND(AA88=0,Y88&gt;0),1,0)</f>
        <v>0</v>
      </c>
      <c r="AF88">
        <f>IF(OR(AB88=1,AD88=1),1,0)</f>
        <v>1</v>
      </c>
    </row>
    <row r="89" spans="1:32" x14ac:dyDescent="0.25">
      <c r="A89">
        <v>60</v>
      </c>
      <c r="B89">
        <f>IF(A89&gt;=60,1,0)</f>
        <v>1</v>
      </c>
      <c r="C89">
        <v>1</v>
      </c>
      <c r="D89">
        <v>4</v>
      </c>
      <c r="E89">
        <f>IF(D89=4,2,0)</f>
        <v>2</v>
      </c>
      <c r="F89">
        <v>130</v>
      </c>
      <c r="G89">
        <f>IF(F89&gt;=150,1,0)</f>
        <v>0</v>
      </c>
      <c r="H89">
        <v>250</v>
      </c>
      <c r="I89">
        <f>IF(H89&gt;=275,1,0)</f>
        <v>0</v>
      </c>
      <c r="J89">
        <v>1</v>
      </c>
      <c r="K89">
        <v>2</v>
      </c>
      <c r="L89">
        <f>IF(K89&gt;0,1,0)</f>
        <v>1</v>
      </c>
      <c r="M89">
        <v>150</v>
      </c>
      <c r="N89">
        <f>IF(M89&lt;=120,2,IF(M89&lt;=150,1,0))</f>
        <v>1</v>
      </c>
      <c r="O89">
        <v>1</v>
      </c>
      <c r="P89">
        <f>IF(O89=1,2,0)</f>
        <v>2</v>
      </c>
      <c r="Q89">
        <v>1.5</v>
      </c>
      <c r="R89">
        <f>IF(Q89&gt;=2,2,IF(Q89&gt;=1,1,0))</f>
        <v>1</v>
      </c>
      <c r="S89">
        <v>2</v>
      </c>
      <c r="T89">
        <f>IF(S89&gt;1,1,0)</f>
        <v>1</v>
      </c>
      <c r="U89">
        <v>1</v>
      </c>
      <c r="V89">
        <f>IF(U89&gt;1,2,IF(U89=1,1,0))</f>
        <v>1</v>
      </c>
      <c r="W89">
        <v>3</v>
      </c>
      <c r="X89">
        <f>IF(W89=6,1,IF(W89=7,2,0))</f>
        <v>0</v>
      </c>
      <c r="Y89">
        <v>1</v>
      </c>
      <c r="Z89">
        <f>SUM(B89,C89,E89,G89,I89,L89,N89,P89,R89,T89,V89,X89)</f>
        <v>11</v>
      </c>
      <c r="AA89">
        <f>IF(Z89&gt;=6,1,0)</f>
        <v>1</v>
      </c>
      <c r="AB89">
        <f>IF(AND(AA89=1,Y89&gt;0),1,0)</f>
        <v>1</v>
      </c>
      <c r="AC89">
        <f>IF(AND(AA89=1,Y89=0),1,0)</f>
        <v>0</v>
      </c>
      <c r="AD89">
        <f>IF(AND(AA89=0,Y89=0),1,0)</f>
        <v>0</v>
      </c>
      <c r="AE89">
        <f>IF(AND(AA89=0,Y89&gt;0),1,0)</f>
        <v>0</v>
      </c>
      <c r="AF89">
        <f>IF(OR(AB89=1,AD89=1),1,0)</f>
        <v>1</v>
      </c>
    </row>
    <row r="90" spans="1:32" x14ac:dyDescent="0.25">
      <c r="A90">
        <v>65</v>
      </c>
      <c r="B90">
        <f>IF(A90&gt;=60,1,0)</f>
        <v>1</v>
      </c>
      <c r="C90">
        <v>0</v>
      </c>
      <c r="D90">
        <v>3</v>
      </c>
      <c r="E90">
        <f>IF(D90=4,2,0)</f>
        <v>0</v>
      </c>
      <c r="F90">
        <v>130</v>
      </c>
      <c r="G90">
        <f>IF(F90&gt;=150,1,0)</f>
        <v>0</v>
      </c>
      <c r="H90">
        <v>275</v>
      </c>
      <c r="I90">
        <f>IF(H90&gt;=275,1,0)</f>
        <v>1</v>
      </c>
      <c r="J90">
        <v>0</v>
      </c>
      <c r="K90">
        <v>0</v>
      </c>
      <c r="L90">
        <f>IF(K90&gt;0,1,0)</f>
        <v>0</v>
      </c>
      <c r="M90">
        <v>100</v>
      </c>
      <c r="N90">
        <f>IF(M90&lt;=120,2,IF(M90&lt;=150,1,0))</f>
        <v>2</v>
      </c>
      <c r="O90">
        <v>0</v>
      </c>
      <c r="P90">
        <f>IF(O90=1,2,0)</f>
        <v>0</v>
      </c>
      <c r="Q90">
        <v>1.5</v>
      </c>
      <c r="R90">
        <f>IF(Q90&gt;=2,2,IF(Q90&gt;=1,1,0))</f>
        <v>1</v>
      </c>
      <c r="S90">
        <v>2</v>
      </c>
      <c r="T90">
        <f>IF(S90&gt;1,1,0)</f>
        <v>1</v>
      </c>
      <c r="U90">
        <v>1</v>
      </c>
      <c r="V90">
        <f>IF(U90&gt;1,2,IF(U90=1,1,0))</f>
        <v>1</v>
      </c>
      <c r="W90">
        <v>7</v>
      </c>
      <c r="X90">
        <f>IF(W90=6,1,IF(W90=7,2,0))</f>
        <v>2</v>
      </c>
      <c r="Y90">
        <v>2</v>
      </c>
      <c r="Z90">
        <f>SUM(B90,C90,E90,G90,I90,L90,N90,P90,R90,T90,V90,X90)</f>
        <v>9</v>
      </c>
      <c r="AA90">
        <f>IF(Z90&gt;=6,1,0)</f>
        <v>1</v>
      </c>
      <c r="AB90">
        <f>IF(AND(AA90=1,Y90&gt;0),1,0)</f>
        <v>1</v>
      </c>
      <c r="AC90">
        <f>IF(AND(AA90=1,Y90=0),1,0)</f>
        <v>0</v>
      </c>
      <c r="AD90">
        <f>IF(AND(AA90=0,Y90=0),1,0)</f>
        <v>0</v>
      </c>
      <c r="AE90">
        <f>IF(AND(AA90=0,Y90&gt;0),1,0)</f>
        <v>0</v>
      </c>
      <c r="AF90">
        <f>IF(OR(AB90=1,AD90=1),1,0)</f>
        <v>1</v>
      </c>
    </row>
    <row r="91" spans="1:32" x14ac:dyDescent="0.25">
      <c r="A91">
        <v>65</v>
      </c>
      <c r="B91">
        <f>IF(A91&gt;=60,1,0)</f>
        <v>1</v>
      </c>
      <c r="C91">
        <v>1</v>
      </c>
      <c r="D91">
        <v>4</v>
      </c>
      <c r="E91">
        <f>IF(D91=4,2,0)</f>
        <v>2</v>
      </c>
      <c r="F91">
        <v>140</v>
      </c>
      <c r="G91">
        <f>IF(F91&gt;=150,1,0)</f>
        <v>0</v>
      </c>
      <c r="H91">
        <v>275</v>
      </c>
      <c r="I91">
        <f>IF(H91&gt;=275,1,0)</f>
        <v>1</v>
      </c>
      <c r="J91">
        <v>0</v>
      </c>
      <c r="K91">
        <v>2</v>
      </c>
      <c r="L91">
        <f>IF(K91&gt;0,1,0)</f>
        <v>1</v>
      </c>
      <c r="M91">
        <v>130</v>
      </c>
      <c r="N91">
        <f>IF(M91&lt;=120,2,IF(M91&lt;=150,1,0))</f>
        <v>1</v>
      </c>
      <c r="O91">
        <v>0</v>
      </c>
      <c r="P91">
        <f>IF(O91=1,2,0)</f>
        <v>0</v>
      </c>
      <c r="Q91">
        <v>3</v>
      </c>
      <c r="R91">
        <f>IF(Q91&gt;=2,2,IF(Q91&gt;=1,1,0))</f>
        <v>2</v>
      </c>
      <c r="S91">
        <v>2</v>
      </c>
      <c r="T91">
        <f>IF(S91&gt;1,1,0)</f>
        <v>1</v>
      </c>
      <c r="U91">
        <v>1</v>
      </c>
      <c r="V91">
        <f>IF(U91&gt;1,2,IF(U91=1,1,0))</f>
        <v>1</v>
      </c>
      <c r="W91">
        <v>7</v>
      </c>
      <c r="X91">
        <f>IF(W91=6,1,IF(W91=7,2,0))</f>
        <v>2</v>
      </c>
      <c r="Y91">
        <v>2</v>
      </c>
      <c r="Z91">
        <f>SUM(B91,C91,E91,G91,I91,L91,N91,P91,R91,T91,V91,X91)</f>
        <v>13</v>
      </c>
      <c r="AA91">
        <f>IF(Z91&gt;=6,1,0)</f>
        <v>1</v>
      </c>
      <c r="AB91">
        <f>IF(AND(AA91=1,Y91&gt;0),1,0)</f>
        <v>1</v>
      </c>
      <c r="AC91">
        <f>IF(AND(AA91=1,Y91=0),1,0)</f>
        <v>0</v>
      </c>
      <c r="AD91">
        <f>IF(AND(AA91=0,Y91=0),1,0)</f>
        <v>0</v>
      </c>
      <c r="AE91">
        <f>IF(AND(AA91=0,Y91&gt;0),1,0)</f>
        <v>0</v>
      </c>
      <c r="AF91">
        <f>IF(OR(AB91=1,AD91=1),1,0)</f>
        <v>1</v>
      </c>
    </row>
    <row r="92" spans="1:32" x14ac:dyDescent="0.25">
      <c r="A92">
        <v>65</v>
      </c>
      <c r="B92">
        <f>IF(A92&gt;=60,1,0)</f>
        <v>1</v>
      </c>
      <c r="C92">
        <v>1</v>
      </c>
      <c r="D92">
        <v>1</v>
      </c>
      <c r="E92">
        <f>IF(D92=4,2,0)</f>
        <v>0</v>
      </c>
      <c r="F92">
        <v>140</v>
      </c>
      <c r="G92">
        <f>IF(F92&gt;=150,1,0)</f>
        <v>0</v>
      </c>
      <c r="H92">
        <v>300</v>
      </c>
      <c r="I92">
        <f>IF(H92&gt;=275,1,0)</f>
        <v>1</v>
      </c>
      <c r="J92">
        <v>1</v>
      </c>
      <c r="K92">
        <v>2</v>
      </c>
      <c r="L92">
        <f>IF(K92&gt;0,1,0)</f>
        <v>1</v>
      </c>
      <c r="M92">
        <v>180</v>
      </c>
      <c r="N92">
        <f>IF(M92&lt;=120,2,IF(M92&lt;=150,1,0))</f>
        <v>0</v>
      </c>
      <c r="O92">
        <v>0</v>
      </c>
      <c r="P92">
        <f>IF(O92=1,2,0)</f>
        <v>0</v>
      </c>
      <c r="Q92">
        <v>1.5</v>
      </c>
      <c r="R92">
        <f>IF(Q92&gt;=2,2,IF(Q92&gt;=1,1,0))</f>
        <v>1</v>
      </c>
      <c r="S92">
        <v>2</v>
      </c>
      <c r="T92">
        <f>IF(S92&gt;1,1,0)</f>
        <v>1</v>
      </c>
      <c r="U92">
        <v>1</v>
      </c>
      <c r="V92">
        <f>IF(U92&gt;1,2,IF(U92=1,1,0))</f>
        <v>1</v>
      </c>
      <c r="W92">
        <v>3</v>
      </c>
      <c r="X92">
        <f>IF(W92=6,1,IF(W92=7,2,0))</f>
        <v>0</v>
      </c>
      <c r="Y92">
        <v>1</v>
      </c>
      <c r="Z92">
        <f>SUM(B92,C92,E92,G92,I92,L92,N92,P92,R92,T92,V92,X92)</f>
        <v>7</v>
      </c>
      <c r="AA92">
        <f>IF(Z92&gt;=6,1,0)</f>
        <v>1</v>
      </c>
      <c r="AB92">
        <f>IF(AND(AA92=1,Y92&gt;0),1,0)</f>
        <v>1</v>
      </c>
      <c r="AC92">
        <f>IF(AND(AA92=1,Y92=0),1,0)</f>
        <v>0</v>
      </c>
      <c r="AD92">
        <f>IF(AND(AA92=0,Y92=0),1,0)</f>
        <v>0</v>
      </c>
      <c r="AE92">
        <f>IF(AND(AA92=0,Y92&gt;0),1,0)</f>
        <v>0</v>
      </c>
      <c r="AF92">
        <f>IF(OR(AB92=1,AD92=1),1,0)</f>
        <v>1</v>
      </c>
    </row>
    <row r="93" spans="1:32" x14ac:dyDescent="0.25">
      <c r="A93">
        <v>55</v>
      </c>
      <c r="B93">
        <f>IF(A93&gt;=60,1,0)</f>
        <v>0</v>
      </c>
      <c r="C93">
        <v>1</v>
      </c>
      <c r="D93">
        <v>4</v>
      </c>
      <c r="E93">
        <f>IF(D93=4,2,0)</f>
        <v>2</v>
      </c>
      <c r="F93">
        <v>110</v>
      </c>
      <c r="G93">
        <f>IF(F93&gt;=150,1,0)</f>
        <v>0</v>
      </c>
      <c r="H93">
        <v>250</v>
      </c>
      <c r="I93">
        <f>IF(H93&gt;=275,1,0)</f>
        <v>0</v>
      </c>
      <c r="J93">
        <v>0</v>
      </c>
      <c r="K93">
        <v>0</v>
      </c>
      <c r="L93">
        <f>IF(K93&gt;0,1,0)</f>
        <v>0</v>
      </c>
      <c r="M93">
        <v>130</v>
      </c>
      <c r="N93">
        <f>IF(M93&lt;=120,2,IF(M93&lt;=150,1,0))</f>
        <v>1</v>
      </c>
      <c r="O93">
        <v>1</v>
      </c>
      <c r="P93">
        <f>IF(O93=1,2,0)</f>
        <v>2</v>
      </c>
      <c r="Q93">
        <v>3</v>
      </c>
      <c r="R93">
        <f>IF(Q93&gt;=2,2,IF(Q93&gt;=1,1,0))</f>
        <v>2</v>
      </c>
      <c r="S93">
        <v>2</v>
      </c>
      <c r="T93">
        <f>IF(S93&gt;1,1,0)</f>
        <v>1</v>
      </c>
      <c r="U93">
        <v>1</v>
      </c>
      <c r="V93">
        <f>IF(U93&gt;1,2,IF(U93=1,1,0))</f>
        <v>1</v>
      </c>
      <c r="W93">
        <v>7</v>
      </c>
      <c r="X93">
        <f>IF(W93=6,1,IF(W93=7,2,0))</f>
        <v>2</v>
      </c>
      <c r="Y93">
        <v>3</v>
      </c>
      <c r="Z93">
        <f>SUM(B93,C93,E93,G93,I93,L93,N93,P93,R93,T93,V93,X93)</f>
        <v>12</v>
      </c>
      <c r="AA93">
        <f>IF(Z93&gt;=6,1,0)</f>
        <v>1</v>
      </c>
      <c r="AB93">
        <f>IF(AND(AA93=1,Y93&gt;0),1,0)</f>
        <v>1</v>
      </c>
      <c r="AC93">
        <f>IF(AND(AA93=1,Y93=0),1,0)</f>
        <v>0</v>
      </c>
      <c r="AD93">
        <f>IF(AND(AA93=0,Y93=0),1,0)</f>
        <v>0</v>
      </c>
      <c r="AE93">
        <f>IF(AND(AA93=0,Y93&gt;0),1,0)</f>
        <v>0</v>
      </c>
      <c r="AF93">
        <f>IF(OR(AB93=1,AD93=1),1,0)</f>
        <v>1</v>
      </c>
    </row>
    <row r="94" spans="1:32" x14ac:dyDescent="0.25">
      <c r="A94">
        <v>55</v>
      </c>
      <c r="B94">
        <f>IF(A94&gt;=60,1,0)</f>
        <v>0</v>
      </c>
      <c r="C94">
        <v>1</v>
      </c>
      <c r="D94">
        <v>3</v>
      </c>
      <c r="E94">
        <f>IF(D94=4,2,0)</f>
        <v>0</v>
      </c>
      <c r="F94">
        <v>100</v>
      </c>
      <c r="G94">
        <f>IF(F94&gt;=150,1,0)</f>
        <v>0</v>
      </c>
      <c r="H94">
        <v>250</v>
      </c>
      <c r="I94">
        <f>IF(H94&gt;=275,1,0)</f>
        <v>0</v>
      </c>
      <c r="J94">
        <v>0</v>
      </c>
      <c r="K94">
        <v>0</v>
      </c>
      <c r="L94">
        <f>IF(K94&gt;0,1,0)</f>
        <v>0</v>
      </c>
      <c r="M94">
        <v>160</v>
      </c>
      <c r="N94">
        <f>IF(M94&lt;=120,2,IF(M94&lt;=150,1,0))</f>
        <v>0</v>
      </c>
      <c r="O94">
        <v>1</v>
      </c>
      <c r="P94">
        <f>IF(O94=1,2,0)</f>
        <v>2</v>
      </c>
      <c r="Q94">
        <v>0</v>
      </c>
      <c r="R94">
        <f>IF(Q94&gt;=2,2,IF(Q94&gt;=1,1,0))</f>
        <v>0</v>
      </c>
      <c r="S94">
        <v>1</v>
      </c>
      <c r="T94">
        <f>IF(S94&gt;1,1,0)</f>
        <v>0</v>
      </c>
      <c r="U94">
        <v>1</v>
      </c>
      <c r="V94">
        <f>IF(U94&gt;1,2,IF(U94=1,1,0))</f>
        <v>1</v>
      </c>
      <c r="W94">
        <v>7</v>
      </c>
      <c r="X94">
        <f>IF(W94=6,1,IF(W94=7,2,0))</f>
        <v>2</v>
      </c>
      <c r="Y94">
        <v>0</v>
      </c>
      <c r="Z94">
        <f>SUM(B94,C94,E94,G94,I94,L94,N94,P94,R94,T94,V94,X94)</f>
        <v>6</v>
      </c>
      <c r="AA94">
        <f>IF(Z94&gt;=6,1,0)</f>
        <v>1</v>
      </c>
      <c r="AB94">
        <f>IF(AND(AA94=1,Y94&gt;0),1,0)</f>
        <v>0</v>
      </c>
      <c r="AC94">
        <f>IF(AND(AA94=1,Y94=0),1,0)</f>
        <v>1</v>
      </c>
      <c r="AD94">
        <f>IF(AND(AA94=0,Y94=0),1,0)</f>
        <v>0</v>
      </c>
      <c r="AE94">
        <f>IF(AND(AA94=0,Y94&gt;0),1,0)</f>
        <v>0</v>
      </c>
      <c r="AF94">
        <f>IF(OR(AB94=1,AD94=1),1,0)</f>
        <v>0</v>
      </c>
    </row>
    <row r="95" spans="1:32" x14ac:dyDescent="0.25">
      <c r="A95">
        <v>65</v>
      </c>
      <c r="B95">
        <f>IF(A95&gt;=60,1,0)</f>
        <v>1</v>
      </c>
      <c r="C95">
        <v>1</v>
      </c>
      <c r="D95">
        <v>2</v>
      </c>
      <c r="E95">
        <f>IF(D95=4,2,0)</f>
        <v>0</v>
      </c>
      <c r="F95">
        <v>120</v>
      </c>
      <c r="G95">
        <f>IF(F95&gt;=150,1,0)</f>
        <v>0</v>
      </c>
      <c r="H95">
        <v>300</v>
      </c>
      <c r="I95">
        <f>IF(H95&gt;=275,1,0)</f>
        <v>1</v>
      </c>
      <c r="J95">
        <v>0</v>
      </c>
      <c r="K95">
        <v>2</v>
      </c>
      <c r="L95">
        <f>IF(K95&gt;0,1,0)</f>
        <v>1</v>
      </c>
      <c r="M95">
        <v>110</v>
      </c>
      <c r="N95">
        <f>IF(M95&lt;=120,2,IF(M95&lt;=150,1,0))</f>
        <v>2</v>
      </c>
      <c r="O95">
        <v>0</v>
      </c>
      <c r="P95">
        <f>IF(O95=1,2,0)</f>
        <v>0</v>
      </c>
      <c r="Q95">
        <v>1.5</v>
      </c>
      <c r="R95">
        <f>IF(Q95&gt;=2,2,IF(Q95&gt;=1,1,0))</f>
        <v>1</v>
      </c>
      <c r="S95">
        <v>2</v>
      </c>
      <c r="T95">
        <f>IF(S95&gt;1,1,0)</f>
        <v>1</v>
      </c>
      <c r="U95">
        <v>1</v>
      </c>
      <c r="V95">
        <f>IF(U95&gt;1,2,IF(U95=1,1,0))</f>
        <v>1</v>
      </c>
      <c r="W95">
        <v>7</v>
      </c>
      <c r="X95">
        <f>IF(W95=6,1,IF(W95=7,2,0))</f>
        <v>2</v>
      </c>
      <c r="Y95">
        <v>3</v>
      </c>
      <c r="Z95">
        <f>SUM(B95,C95,E95,G95,I95,L95,N95,P95,R95,T95,V95,X95)</f>
        <v>11</v>
      </c>
      <c r="AA95">
        <f>IF(Z95&gt;=6,1,0)</f>
        <v>1</v>
      </c>
      <c r="AB95">
        <f>IF(AND(AA95=1,Y95&gt;0),1,0)</f>
        <v>1</v>
      </c>
      <c r="AC95">
        <f>IF(AND(AA95=1,Y95=0),1,0)</f>
        <v>0</v>
      </c>
      <c r="AD95">
        <f>IF(AND(AA95=0,Y95=0),1,0)</f>
        <v>0</v>
      </c>
      <c r="AE95">
        <f>IF(AND(AA95=0,Y95&gt;0),1,0)</f>
        <v>0</v>
      </c>
      <c r="AF95">
        <f>IF(OR(AB95=1,AD95=1),1,0)</f>
        <v>1</v>
      </c>
    </row>
    <row r="96" spans="1:32" x14ac:dyDescent="0.25">
      <c r="A96">
        <v>60</v>
      </c>
      <c r="B96">
        <f>IF(A96&gt;=60,1,0)</f>
        <v>1</v>
      </c>
      <c r="C96">
        <v>0</v>
      </c>
      <c r="D96">
        <v>3</v>
      </c>
      <c r="E96">
        <f>IF(D96=4,2,0)</f>
        <v>0</v>
      </c>
      <c r="F96">
        <v>110</v>
      </c>
      <c r="G96">
        <f>IF(F96&gt;=150,1,0)</f>
        <v>0</v>
      </c>
      <c r="H96">
        <v>375</v>
      </c>
      <c r="I96">
        <f>IF(H96&gt;=275,1,0)</f>
        <v>1</v>
      </c>
      <c r="J96">
        <v>0</v>
      </c>
      <c r="K96">
        <v>0</v>
      </c>
      <c r="L96">
        <f>IF(K96&gt;0,1,0)</f>
        <v>0</v>
      </c>
      <c r="M96">
        <v>160</v>
      </c>
      <c r="N96">
        <f>IF(M96&lt;=120,2,IF(M96&lt;=150,1,0))</f>
        <v>0</v>
      </c>
      <c r="O96">
        <v>0</v>
      </c>
      <c r="P96">
        <f>IF(O96=1,2,0)</f>
        <v>0</v>
      </c>
      <c r="Q96">
        <v>0</v>
      </c>
      <c r="R96">
        <f>IF(Q96&gt;=2,2,IF(Q96&gt;=1,1,0))</f>
        <v>0</v>
      </c>
      <c r="S96">
        <v>1</v>
      </c>
      <c r="T96">
        <f>IF(S96&gt;1,1,0)</f>
        <v>0</v>
      </c>
      <c r="U96">
        <v>1</v>
      </c>
      <c r="V96">
        <f>IF(U96&gt;1,2,IF(U96=1,1,0))</f>
        <v>1</v>
      </c>
      <c r="W96">
        <v>3</v>
      </c>
      <c r="X96">
        <f>IF(W96=6,1,IF(W96=7,2,0))</f>
        <v>0</v>
      </c>
      <c r="Y96">
        <v>0</v>
      </c>
      <c r="Z96">
        <f>SUM(B96,C96,E96,G96,I96,L96,N96,P96,R96,T96,V96,X96)</f>
        <v>3</v>
      </c>
      <c r="AA96">
        <f>IF(Z96&gt;=6,1,0)</f>
        <v>0</v>
      </c>
      <c r="AB96">
        <f>IF(AND(AA96=1,Y96&gt;0),1,0)</f>
        <v>0</v>
      </c>
      <c r="AC96">
        <f>IF(AND(AA96=1,Y96=0),1,0)</f>
        <v>0</v>
      </c>
      <c r="AD96">
        <f>IF(AND(AA96=0,Y96=0),1,0)</f>
        <v>1</v>
      </c>
      <c r="AE96">
        <f>IF(AND(AA96=0,Y96&gt;0),1,0)</f>
        <v>0</v>
      </c>
      <c r="AF96">
        <f>IF(OR(AB96=1,AD96=1),1,0)</f>
        <v>1</v>
      </c>
    </row>
    <row r="97" spans="1:32" x14ac:dyDescent="0.25">
      <c r="A97">
        <v>55</v>
      </c>
      <c r="B97">
        <f>IF(A97&gt;=60,1,0)</f>
        <v>0</v>
      </c>
      <c r="C97">
        <v>1</v>
      </c>
      <c r="D97">
        <v>4</v>
      </c>
      <c r="E97">
        <f>IF(D97=4,2,0)</f>
        <v>2</v>
      </c>
      <c r="F97">
        <v>160</v>
      </c>
      <c r="G97">
        <f>IF(F97&gt;=150,1,0)</f>
        <v>1</v>
      </c>
      <c r="H97">
        <v>300</v>
      </c>
      <c r="I97">
        <f>IF(H97&gt;=275,1,0)</f>
        <v>1</v>
      </c>
      <c r="J97">
        <v>0</v>
      </c>
      <c r="K97">
        <v>2</v>
      </c>
      <c r="L97">
        <f>IF(K97&gt;0,1,0)</f>
        <v>1</v>
      </c>
      <c r="M97">
        <v>150</v>
      </c>
      <c r="N97">
        <f>IF(M97&lt;=120,2,IF(M97&lt;=150,1,0))</f>
        <v>1</v>
      </c>
      <c r="O97">
        <v>1</v>
      </c>
      <c r="P97">
        <f>IF(O97=1,2,0)</f>
        <v>2</v>
      </c>
      <c r="Q97">
        <v>1</v>
      </c>
      <c r="R97">
        <f>IF(Q97&gt;=2,2,IF(Q97&gt;=1,1,0))</f>
        <v>1</v>
      </c>
      <c r="S97">
        <v>2</v>
      </c>
      <c r="T97">
        <f>IF(S97&gt;1,1,0)</f>
        <v>1</v>
      </c>
      <c r="U97">
        <v>1</v>
      </c>
      <c r="V97">
        <f>IF(U97&gt;1,2,IF(U97=1,1,0))</f>
        <v>1</v>
      </c>
      <c r="W97">
        <v>7</v>
      </c>
      <c r="X97">
        <f>IF(W97=6,1,IF(W97=7,2,0))</f>
        <v>2</v>
      </c>
      <c r="Y97">
        <v>4</v>
      </c>
      <c r="Z97">
        <f>SUM(B97,C97,E97,G97,I97,L97,N97,P97,R97,T97,V97,X97)</f>
        <v>14</v>
      </c>
      <c r="AA97">
        <f>IF(Z97&gt;=6,1,0)</f>
        <v>1</v>
      </c>
      <c r="AB97">
        <f>IF(AND(AA97=1,Y97&gt;0),1,0)</f>
        <v>1</v>
      </c>
      <c r="AC97">
        <f>IF(AND(AA97=1,Y97=0),1,0)</f>
        <v>0</v>
      </c>
      <c r="AD97">
        <f>IF(AND(AA97=0,Y97=0),1,0)</f>
        <v>0</v>
      </c>
      <c r="AE97">
        <f>IF(AND(AA97=0,Y97&gt;0),1,0)</f>
        <v>0</v>
      </c>
      <c r="AF97">
        <f>IF(OR(AB97=1,AD97=1),1,0)</f>
        <v>1</v>
      </c>
    </row>
    <row r="98" spans="1:32" x14ac:dyDescent="0.25">
      <c r="A98">
        <v>65</v>
      </c>
      <c r="B98">
        <f>IF(A98&gt;=60,1,0)</f>
        <v>1</v>
      </c>
      <c r="C98">
        <v>1</v>
      </c>
      <c r="D98">
        <v>4</v>
      </c>
      <c r="E98">
        <f>IF(D98=4,2,0)</f>
        <v>2</v>
      </c>
      <c r="F98">
        <v>120</v>
      </c>
      <c r="G98">
        <f>IF(F98&gt;=150,1,0)</f>
        <v>0</v>
      </c>
      <c r="H98">
        <v>250</v>
      </c>
      <c r="I98">
        <f>IF(H98&gt;=275,1,0)</f>
        <v>0</v>
      </c>
      <c r="J98">
        <v>0</v>
      </c>
      <c r="K98">
        <v>2</v>
      </c>
      <c r="L98">
        <f>IF(K98&gt;0,1,0)</f>
        <v>1</v>
      </c>
      <c r="M98">
        <v>100</v>
      </c>
      <c r="N98">
        <f>IF(M98&lt;=120,2,IF(M98&lt;=150,1,0))</f>
        <v>2</v>
      </c>
      <c r="O98">
        <v>1</v>
      </c>
      <c r="P98">
        <f>IF(O98=1,2,0)</f>
        <v>2</v>
      </c>
      <c r="Q98">
        <v>2.5</v>
      </c>
      <c r="R98">
        <f>IF(Q98&gt;=2,2,IF(Q98&gt;=1,1,0))</f>
        <v>2</v>
      </c>
      <c r="S98">
        <v>3</v>
      </c>
      <c r="T98">
        <f>IF(S98&gt;1,1,0)</f>
        <v>1</v>
      </c>
      <c r="U98">
        <v>1</v>
      </c>
      <c r="V98">
        <f>IF(U98&gt;1,2,IF(U98=1,1,0))</f>
        <v>1</v>
      </c>
      <c r="W98">
        <v>3</v>
      </c>
      <c r="X98">
        <f>IF(W98=6,1,IF(W98=7,2,0))</f>
        <v>0</v>
      </c>
      <c r="Y98">
        <v>3</v>
      </c>
      <c r="Z98">
        <f>SUM(B98,C98,E98,G98,I98,L98,N98,P98,R98,T98,V98,X98)</f>
        <v>13</v>
      </c>
      <c r="AA98">
        <f>IF(Z98&gt;=6,1,0)</f>
        <v>1</v>
      </c>
      <c r="AB98">
        <f>IF(AND(AA98=1,Y98&gt;0),1,0)</f>
        <v>1</v>
      </c>
      <c r="AC98">
        <f>IF(AND(AA98=1,Y98=0),1,0)</f>
        <v>0</v>
      </c>
      <c r="AD98">
        <f>IF(AND(AA98=0,Y98=0),1,0)</f>
        <v>0</v>
      </c>
      <c r="AE98">
        <f>IF(AND(AA98=0,Y98&gt;0),1,0)</f>
        <v>0</v>
      </c>
      <c r="AF98">
        <f>IF(OR(AB98=1,AD98=1),1,0)</f>
        <v>1</v>
      </c>
    </row>
    <row r="99" spans="1:32" x14ac:dyDescent="0.25">
      <c r="A99">
        <v>70</v>
      </c>
      <c r="B99">
        <f>IF(A99&gt;=60,1,0)</f>
        <v>1</v>
      </c>
      <c r="C99">
        <v>1</v>
      </c>
      <c r="D99">
        <v>3</v>
      </c>
      <c r="E99">
        <f>IF(D99=4,2,0)</f>
        <v>0</v>
      </c>
      <c r="F99">
        <v>120</v>
      </c>
      <c r="G99">
        <f>IF(F99&gt;=150,1,0)</f>
        <v>0</v>
      </c>
      <c r="H99">
        <v>300</v>
      </c>
      <c r="I99">
        <f>IF(H99&gt;=275,1,0)</f>
        <v>1</v>
      </c>
      <c r="J99">
        <v>0</v>
      </c>
      <c r="K99">
        <v>0</v>
      </c>
      <c r="L99">
        <f>IF(K99&gt;0,1,0)</f>
        <v>0</v>
      </c>
      <c r="M99">
        <v>160</v>
      </c>
      <c r="N99">
        <f>IF(M99&lt;=120,2,IF(M99&lt;=150,1,0))</f>
        <v>0</v>
      </c>
      <c r="O99">
        <v>0</v>
      </c>
      <c r="P99">
        <f>IF(O99=1,2,0)</f>
        <v>0</v>
      </c>
      <c r="Q99">
        <v>1</v>
      </c>
      <c r="R99">
        <f>IF(Q99&gt;=2,2,IF(Q99&gt;=1,1,0))</f>
        <v>1</v>
      </c>
      <c r="S99">
        <v>1</v>
      </c>
      <c r="T99">
        <f>IF(S99&gt;1,1,0)</f>
        <v>0</v>
      </c>
      <c r="U99">
        <v>1</v>
      </c>
      <c r="V99">
        <f>IF(U99&gt;1,2,IF(U99=1,1,0))</f>
        <v>1</v>
      </c>
      <c r="W99">
        <v>7</v>
      </c>
      <c r="X99">
        <f>IF(W99=6,1,IF(W99=7,2,0))</f>
        <v>2</v>
      </c>
      <c r="Y99">
        <v>0</v>
      </c>
      <c r="Z99">
        <f>SUM(B99,C99,E99,G99,I99,L99,N99,P99,R99,T99,V99,X99)</f>
        <v>7</v>
      </c>
      <c r="AA99">
        <f>IF(Z99&gt;=6,1,0)</f>
        <v>1</v>
      </c>
      <c r="AB99">
        <f>IF(AND(AA99=1,Y99&gt;0),1,0)</f>
        <v>0</v>
      </c>
      <c r="AC99">
        <f>IF(AND(AA99=1,Y99=0),1,0)</f>
        <v>1</v>
      </c>
      <c r="AD99">
        <f>IF(AND(AA99=0,Y99=0),1,0)</f>
        <v>0</v>
      </c>
      <c r="AE99">
        <f>IF(AND(AA99=0,Y99&gt;0),1,0)</f>
        <v>0</v>
      </c>
      <c r="AF99">
        <f>IF(OR(AB99=1,AD99=1),1,0)</f>
        <v>0</v>
      </c>
    </row>
    <row r="100" spans="1:32" x14ac:dyDescent="0.25">
      <c r="A100">
        <v>55</v>
      </c>
      <c r="B100">
        <f>IF(A100&gt;=60,1,0)</f>
        <v>0</v>
      </c>
      <c r="C100">
        <v>0</v>
      </c>
      <c r="D100">
        <v>2</v>
      </c>
      <c r="E100">
        <f>IF(D100=4,2,0)</f>
        <v>0</v>
      </c>
      <c r="F100">
        <v>140</v>
      </c>
      <c r="G100">
        <f>IF(F100&gt;=150,1,0)</f>
        <v>0</v>
      </c>
      <c r="H100">
        <v>300</v>
      </c>
      <c r="I100">
        <f>IF(H100&gt;=275,1,0)</f>
        <v>1</v>
      </c>
      <c r="J100">
        <v>1</v>
      </c>
      <c r="K100">
        <v>2</v>
      </c>
      <c r="L100">
        <f>IF(K100&gt;0,1,0)</f>
        <v>1</v>
      </c>
      <c r="M100">
        <v>160</v>
      </c>
      <c r="N100">
        <f>IF(M100&lt;=120,2,IF(M100&lt;=150,1,0))</f>
        <v>0</v>
      </c>
      <c r="O100">
        <v>1</v>
      </c>
      <c r="P100">
        <f>IF(O100=1,2,0)</f>
        <v>2</v>
      </c>
      <c r="Q100">
        <v>0</v>
      </c>
      <c r="R100">
        <f>IF(Q100&gt;=2,2,IF(Q100&gt;=1,1,0))</f>
        <v>0</v>
      </c>
      <c r="S100">
        <v>1</v>
      </c>
      <c r="T100">
        <f>IF(S100&gt;1,1,0)</f>
        <v>0</v>
      </c>
      <c r="U100">
        <v>1</v>
      </c>
      <c r="V100">
        <f>IF(U100&gt;1,2,IF(U100=1,1,0))</f>
        <v>1</v>
      </c>
      <c r="W100">
        <v>3</v>
      </c>
      <c r="X100">
        <f>IF(W100=6,1,IF(W100=7,2,0))</f>
        <v>0</v>
      </c>
      <c r="Y100">
        <v>0</v>
      </c>
      <c r="Z100">
        <f>SUM(B100,C100,E100,G100,I100,L100,N100,P100,R100,T100,V100,X100)</f>
        <v>5</v>
      </c>
      <c r="AA100">
        <f>IF(Z100&gt;=6,1,0)</f>
        <v>0</v>
      </c>
      <c r="AB100">
        <f>IF(AND(AA100=1,Y100&gt;0),1,0)</f>
        <v>0</v>
      </c>
      <c r="AC100">
        <f>IF(AND(AA100=1,Y100=0),1,0)</f>
        <v>0</v>
      </c>
      <c r="AD100">
        <f>IF(AND(AA100=0,Y100=0),1,0)</f>
        <v>1</v>
      </c>
      <c r="AE100">
        <f>IF(AND(AA100=0,Y100&gt;0),1,0)</f>
        <v>0</v>
      </c>
      <c r="AF100">
        <f>IF(OR(AB100=1,AD100=1),1,0)</f>
        <v>1</v>
      </c>
    </row>
    <row r="101" spans="1:32" x14ac:dyDescent="0.25">
      <c r="A101">
        <v>70</v>
      </c>
      <c r="B101">
        <f>IF(A101&gt;=60,1,0)</f>
        <v>1</v>
      </c>
      <c r="C101">
        <v>1</v>
      </c>
      <c r="D101">
        <v>3</v>
      </c>
      <c r="E101">
        <f>IF(D101=4,2,0)</f>
        <v>0</v>
      </c>
      <c r="F101">
        <v>160</v>
      </c>
      <c r="G101">
        <f>IF(F101&gt;=150,1,0)</f>
        <v>1</v>
      </c>
      <c r="H101">
        <v>275</v>
      </c>
      <c r="I101">
        <f>IF(H101&gt;=275,1,0)</f>
        <v>1</v>
      </c>
      <c r="J101">
        <v>0</v>
      </c>
      <c r="K101">
        <v>0</v>
      </c>
      <c r="L101">
        <f>IF(K101&gt;0,1,0)</f>
        <v>0</v>
      </c>
      <c r="M101">
        <v>120</v>
      </c>
      <c r="N101">
        <f>IF(M101&lt;=120,2,IF(M101&lt;=150,1,0))</f>
        <v>2</v>
      </c>
      <c r="O101">
        <v>1</v>
      </c>
      <c r="P101">
        <f>IF(O101=1,2,0)</f>
        <v>2</v>
      </c>
      <c r="Q101">
        <v>3</v>
      </c>
      <c r="R101">
        <f>IF(Q101&gt;=2,2,IF(Q101&gt;=1,1,0))</f>
        <v>2</v>
      </c>
      <c r="S101">
        <v>2</v>
      </c>
      <c r="T101">
        <f>IF(S101&gt;1,1,0)</f>
        <v>1</v>
      </c>
      <c r="U101">
        <v>1</v>
      </c>
      <c r="V101">
        <f>IF(U101&gt;1,2,IF(U101=1,1,0))</f>
        <v>1</v>
      </c>
      <c r="W101">
        <v>7</v>
      </c>
      <c r="X101">
        <f>IF(W101=6,1,IF(W101=7,2,0))</f>
        <v>2</v>
      </c>
      <c r="Y101">
        <v>3</v>
      </c>
      <c r="Z101">
        <f>SUM(B101,C101,E101,G101,I101,L101,N101,P101,R101,T101,V101,X101)</f>
        <v>14</v>
      </c>
      <c r="AA101">
        <f>IF(Z101&gt;=6,1,0)</f>
        <v>1</v>
      </c>
      <c r="AB101">
        <f>IF(AND(AA101=1,Y101&gt;0),1,0)</f>
        <v>1</v>
      </c>
      <c r="AC101">
        <f>IF(AND(AA101=1,Y101=0),1,0)</f>
        <v>0</v>
      </c>
      <c r="AD101">
        <f>IF(AND(AA101=0,Y101=0),1,0)</f>
        <v>0</v>
      </c>
      <c r="AE101">
        <f>IF(AND(AA101=0,Y101&gt;0),1,0)</f>
        <v>0</v>
      </c>
      <c r="AF101">
        <f>IF(OR(AB101=1,AD101=1),1,0)</f>
        <v>1</v>
      </c>
    </row>
    <row r="102" spans="1:32" x14ac:dyDescent="0.25">
      <c r="A102">
        <v>60</v>
      </c>
      <c r="B102">
        <f>IF(A102&gt;=60,1,0)</f>
        <v>1</v>
      </c>
      <c r="C102">
        <v>1</v>
      </c>
      <c r="D102">
        <v>4</v>
      </c>
      <c r="E102">
        <f>IF(D102=4,2,0)</f>
        <v>2</v>
      </c>
      <c r="F102">
        <v>160</v>
      </c>
      <c r="G102">
        <f>IF(F102&gt;=150,1,0)</f>
        <v>1</v>
      </c>
      <c r="H102">
        <v>275</v>
      </c>
      <c r="I102">
        <f>IF(H102&gt;=275,1,0)</f>
        <v>1</v>
      </c>
      <c r="J102">
        <v>0</v>
      </c>
      <c r="K102">
        <v>0</v>
      </c>
      <c r="L102">
        <f>IF(K102&gt;0,1,0)</f>
        <v>0</v>
      </c>
      <c r="M102">
        <v>90</v>
      </c>
      <c r="N102">
        <f>IF(M102&lt;=120,2,IF(M102&lt;=150,1,0))</f>
        <v>2</v>
      </c>
      <c r="O102">
        <v>1</v>
      </c>
      <c r="P102">
        <f>IF(O102=1,2,0)</f>
        <v>2</v>
      </c>
      <c r="Q102">
        <v>1.5</v>
      </c>
      <c r="R102">
        <f>IF(Q102&gt;=2,2,IF(Q102&gt;=1,1,0))</f>
        <v>1</v>
      </c>
      <c r="S102">
        <v>2</v>
      </c>
      <c r="T102">
        <f>IF(S102&gt;1,1,0)</f>
        <v>1</v>
      </c>
      <c r="U102">
        <v>1</v>
      </c>
      <c r="V102">
        <f>IF(U102&gt;1,2,IF(U102=1,1,0))</f>
        <v>1</v>
      </c>
      <c r="W102">
        <v>7</v>
      </c>
      <c r="X102">
        <f>IF(W102=6,1,IF(W102=7,2,0))</f>
        <v>2</v>
      </c>
      <c r="Y102">
        <v>1</v>
      </c>
      <c r="Z102">
        <f>SUM(B102,C102,E102,G102,I102,L102,N102,P102,R102,T102,V102,X102)</f>
        <v>15</v>
      </c>
      <c r="AA102">
        <f>IF(Z102&gt;=6,1,0)</f>
        <v>1</v>
      </c>
      <c r="AB102">
        <f>IF(AND(AA102=1,Y102&gt;0),1,0)</f>
        <v>1</v>
      </c>
      <c r="AC102">
        <f>IF(AND(AA102=1,Y102=0),1,0)</f>
        <v>0</v>
      </c>
      <c r="AD102">
        <f>IF(AND(AA102=0,Y102=0),1,0)</f>
        <v>0</v>
      </c>
      <c r="AE102">
        <f>IF(AND(AA102=0,Y102&gt;0),1,0)</f>
        <v>0</v>
      </c>
      <c r="AF102">
        <f>IF(OR(AB102=1,AD102=1),1,0)</f>
        <v>1</v>
      </c>
    </row>
    <row r="103" spans="1:32" x14ac:dyDescent="0.25">
      <c r="A103">
        <v>60</v>
      </c>
      <c r="B103">
        <f>IF(A103&gt;=60,1,0)</f>
        <v>1</v>
      </c>
      <c r="C103">
        <v>1</v>
      </c>
      <c r="D103">
        <v>4</v>
      </c>
      <c r="E103">
        <f>IF(D103=4,2,0)</f>
        <v>2</v>
      </c>
      <c r="F103">
        <v>140</v>
      </c>
      <c r="G103">
        <f>IF(F103&gt;=150,1,0)</f>
        <v>0</v>
      </c>
      <c r="H103">
        <v>200</v>
      </c>
      <c r="I103">
        <f>IF(H103&gt;=275,1,0)</f>
        <v>0</v>
      </c>
      <c r="J103">
        <v>0</v>
      </c>
      <c r="K103">
        <v>2</v>
      </c>
      <c r="L103">
        <f>IF(K103&gt;0,1,0)</f>
        <v>1</v>
      </c>
      <c r="M103">
        <v>110</v>
      </c>
      <c r="N103">
        <f>IF(M103&lt;=120,2,IF(M103&lt;=150,1,0))</f>
        <v>2</v>
      </c>
      <c r="O103">
        <v>1</v>
      </c>
      <c r="P103">
        <f>IF(O103=1,2,0)</f>
        <v>2</v>
      </c>
      <c r="Q103">
        <v>2.5</v>
      </c>
      <c r="R103">
        <f>IF(Q103&gt;=2,2,IF(Q103&gt;=1,1,0))</f>
        <v>2</v>
      </c>
      <c r="S103">
        <v>2</v>
      </c>
      <c r="T103">
        <f>IF(S103&gt;1,1,0)</f>
        <v>1</v>
      </c>
      <c r="U103">
        <v>1</v>
      </c>
      <c r="V103">
        <f>IF(U103&gt;1,2,IF(U103=1,1,0))</f>
        <v>1</v>
      </c>
      <c r="W103">
        <v>6</v>
      </c>
      <c r="X103">
        <f>IF(W103=6,1,IF(W103=7,2,0))</f>
        <v>1</v>
      </c>
      <c r="Y103">
        <v>1</v>
      </c>
      <c r="Z103">
        <f>SUM(B103,C103,E103,G103,I103,L103,N103,P103,R103,T103,V103,X103)</f>
        <v>14</v>
      </c>
      <c r="AA103">
        <f>IF(Z103&gt;=6,1,0)</f>
        <v>1</v>
      </c>
      <c r="AB103">
        <f>IF(AND(AA103=1,Y103&gt;0),1,0)</f>
        <v>1</v>
      </c>
      <c r="AC103">
        <f>IF(AND(AA103=1,Y103=0),1,0)</f>
        <v>0</v>
      </c>
      <c r="AD103">
        <f>IF(AND(AA103=0,Y103=0),1,0)</f>
        <v>0</v>
      </c>
      <c r="AE103">
        <f>IF(AND(AA103=0,Y103&gt;0),1,0)</f>
        <v>0</v>
      </c>
      <c r="AF103">
        <f>IF(OR(AB103=1,AD103=1),1,0)</f>
        <v>1</v>
      </c>
    </row>
    <row r="104" spans="1:32" x14ac:dyDescent="0.25">
      <c r="A104">
        <v>45</v>
      </c>
      <c r="B104">
        <f>IF(A104&gt;=60,1,0)</f>
        <v>0</v>
      </c>
      <c r="C104">
        <v>1</v>
      </c>
      <c r="D104">
        <v>3</v>
      </c>
      <c r="E104">
        <f>IF(D104=4,2,0)</f>
        <v>0</v>
      </c>
      <c r="F104">
        <v>130</v>
      </c>
      <c r="G104">
        <f>IF(F104&gt;=150,1,0)</f>
        <v>0</v>
      </c>
      <c r="H104">
        <v>375</v>
      </c>
      <c r="I104">
        <f>IF(H104&gt;=275,1,0)</f>
        <v>1</v>
      </c>
      <c r="J104">
        <v>0</v>
      </c>
      <c r="K104">
        <v>0</v>
      </c>
      <c r="L104">
        <f>IF(K104&gt;0,1,0)</f>
        <v>0</v>
      </c>
      <c r="M104">
        <v>170</v>
      </c>
      <c r="N104">
        <f>IF(M104&lt;=120,2,IF(M104&lt;=150,1,0))</f>
        <v>0</v>
      </c>
      <c r="O104">
        <v>0</v>
      </c>
      <c r="P104">
        <f>IF(O104=1,2,0)</f>
        <v>0</v>
      </c>
      <c r="Q104">
        <v>2</v>
      </c>
      <c r="R104">
        <f>IF(Q104&gt;=2,2,IF(Q104&gt;=1,1,0))</f>
        <v>2</v>
      </c>
      <c r="S104">
        <v>1</v>
      </c>
      <c r="T104">
        <f>IF(S104&gt;1,1,0)</f>
        <v>0</v>
      </c>
      <c r="U104">
        <v>1</v>
      </c>
      <c r="V104">
        <f>IF(U104&gt;1,2,IF(U104=1,1,0))</f>
        <v>1</v>
      </c>
      <c r="W104">
        <v>3</v>
      </c>
      <c r="X104">
        <f>IF(W104=6,1,IF(W104=7,2,0))</f>
        <v>0</v>
      </c>
      <c r="Y104">
        <v>0</v>
      </c>
      <c r="Z104">
        <f>SUM(B104,C104,E104,G104,I104,L104,N104,P104,R104,T104,V104,X104)</f>
        <v>5</v>
      </c>
      <c r="AA104">
        <f>IF(Z104&gt;=6,1,0)</f>
        <v>0</v>
      </c>
      <c r="AB104">
        <f>IF(AND(AA104=1,Y104&gt;0),1,0)</f>
        <v>0</v>
      </c>
      <c r="AC104">
        <f>IF(AND(AA104=1,Y104=0),1,0)</f>
        <v>0</v>
      </c>
      <c r="AD104">
        <f>IF(AND(AA104=0,Y104=0),1,0)</f>
        <v>1</v>
      </c>
      <c r="AE104">
        <f>IF(AND(AA104=0,Y104&gt;0),1,0)</f>
        <v>0</v>
      </c>
      <c r="AF104">
        <f>IF(OR(AB104=1,AD104=1),1,0)</f>
        <v>1</v>
      </c>
    </row>
    <row r="105" spans="1:32" x14ac:dyDescent="0.25">
      <c r="A105">
        <v>55</v>
      </c>
      <c r="B105">
        <f>IF(A105&gt;=60,1,0)</f>
        <v>0</v>
      </c>
      <c r="C105">
        <v>1</v>
      </c>
      <c r="D105">
        <v>2</v>
      </c>
      <c r="E105">
        <f>IF(D105=4,2,0)</f>
        <v>0</v>
      </c>
      <c r="F105">
        <v>200</v>
      </c>
      <c r="G105">
        <f>IF(F105&gt;=150,1,0)</f>
        <v>1</v>
      </c>
      <c r="H105">
        <v>300</v>
      </c>
      <c r="I105">
        <f>IF(H105&gt;=275,1,0)</f>
        <v>1</v>
      </c>
      <c r="J105">
        <v>0</v>
      </c>
      <c r="K105">
        <v>2</v>
      </c>
      <c r="L105">
        <f>IF(K105&gt;0,1,0)</f>
        <v>1</v>
      </c>
      <c r="M105">
        <v>200</v>
      </c>
      <c r="N105">
        <f>IF(M105&lt;=120,2,IF(M105&lt;=150,1,0))</f>
        <v>0</v>
      </c>
      <c r="O105">
        <v>0</v>
      </c>
      <c r="P105">
        <f>IF(O105=1,2,0)</f>
        <v>0</v>
      </c>
      <c r="Q105">
        <v>0</v>
      </c>
      <c r="R105">
        <f>IF(Q105&gt;=2,2,IF(Q105&gt;=1,1,0))</f>
        <v>0</v>
      </c>
      <c r="S105">
        <v>1</v>
      </c>
      <c r="T105">
        <f>IF(S105&gt;1,1,0)</f>
        <v>0</v>
      </c>
      <c r="U105">
        <v>1</v>
      </c>
      <c r="V105">
        <f>IF(U105&gt;1,2,IF(U105=1,1,0))</f>
        <v>1</v>
      </c>
      <c r="W105">
        <v>7</v>
      </c>
      <c r="X105">
        <f>IF(W105=6,1,IF(W105=7,2,0))</f>
        <v>2</v>
      </c>
      <c r="Y105">
        <v>1</v>
      </c>
      <c r="Z105">
        <f>SUM(B105,C105,E105,G105,I105,L105,N105,P105,R105,T105,V105,X105)</f>
        <v>7</v>
      </c>
      <c r="AA105">
        <f>IF(Z105&gt;=6,1,0)</f>
        <v>1</v>
      </c>
      <c r="AB105">
        <f>IF(AND(AA105=1,Y105&gt;0),1,0)</f>
        <v>1</v>
      </c>
      <c r="AC105">
        <f>IF(AND(AA105=1,Y105=0),1,0)</f>
        <v>0</v>
      </c>
      <c r="AD105">
        <f>IF(AND(AA105=0,Y105=0),1,0)</f>
        <v>0</v>
      </c>
      <c r="AE105">
        <f>IF(AND(AA105=0,Y105&gt;0),1,0)</f>
        <v>0</v>
      </c>
      <c r="AF105">
        <f>IF(OR(AB105=1,AD105=1),1,0)</f>
        <v>1</v>
      </c>
    </row>
    <row r="106" spans="1:32" x14ac:dyDescent="0.25">
      <c r="A106">
        <v>70</v>
      </c>
      <c r="B106">
        <f>IF(A106&gt;=60,1,0)</f>
        <v>1</v>
      </c>
      <c r="C106">
        <v>1</v>
      </c>
      <c r="D106">
        <v>1</v>
      </c>
      <c r="E106">
        <f>IF(D106=4,2,0)</f>
        <v>0</v>
      </c>
      <c r="F106">
        <v>160</v>
      </c>
      <c r="G106">
        <f>IF(F106&gt;=150,1,0)</f>
        <v>1</v>
      </c>
      <c r="H106">
        <v>250</v>
      </c>
      <c r="I106">
        <f>IF(H106&gt;=275,1,0)</f>
        <v>0</v>
      </c>
      <c r="J106">
        <v>1</v>
      </c>
      <c r="K106">
        <v>2</v>
      </c>
      <c r="L106">
        <f>IF(K106&gt;0,1,0)</f>
        <v>1</v>
      </c>
      <c r="M106">
        <v>140</v>
      </c>
      <c r="N106">
        <f>IF(M106&lt;=120,2,IF(M106&lt;=150,1,0))</f>
        <v>1</v>
      </c>
      <c r="O106">
        <v>0</v>
      </c>
      <c r="P106">
        <f>IF(O106=1,2,0)</f>
        <v>0</v>
      </c>
      <c r="Q106">
        <v>0.5</v>
      </c>
      <c r="R106">
        <f>IF(Q106&gt;=2,2,IF(Q106&gt;=1,1,0))</f>
        <v>0</v>
      </c>
      <c r="S106">
        <v>2</v>
      </c>
      <c r="T106">
        <f>IF(S106&gt;1,1,0)</f>
        <v>1</v>
      </c>
      <c r="U106">
        <v>1</v>
      </c>
      <c r="V106">
        <f>IF(U106&gt;1,2,IF(U106=1,1,0))</f>
        <v>1</v>
      </c>
      <c r="W106">
        <v>3</v>
      </c>
      <c r="X106">
        <f>IF(W106=6,1,IF(W106=7,2,0))</f>
        <v>0</v>
      </c>
      <c r="Y106">
        <v>0</v>
      </c>
      <c r="Z106">
        <f>SUM(B106,C106,E106,G106,I106,L106,N106,P106,R106,T106,V106,X106)</f>
        <v>7</v>
      </c>
      <c r="AA106">
        <f>IF(Z106&gt;=6,1,0)</f>
        <v>1</v>
      </c>
      <c r="AB106">
        <f>IF(AND(AA106=1,Y106&gt;0),1,0)</f>
        <v>0</v>
      </c>
      <c r="AC106">
        <f>IF(AND(AA106=1,Y106=0),1,0)</f>
        <v>1</v>
      </c>
      <c r="AD106">
        <f>IF(AND(AA106=0,Y106=0),1,0)</f>
        <v>0</v>
      </c>
      <c r="AE106">
        <f>IF(AND(AA106=0,Y106&gt;0),1,0)</f>
        <v>0</v>
      </c>
      <c r="AF106">
        <f>IF(OR(AB106=1,AD106=1),1,0)</f>
        <v>0</v>
      </c>
    </row>
    <row r="107" spans="1:32" x14ac:dyDescent="0.25">
      <c r="A107">
        <v>60</v>
      </c>
      <c r="B107">
        <f>IF(A107&gt;=60,1,0)</f>
        <v>1</v>
      </c>
      <c r="C107">
        <v>1</v>
      </c>
      <c r="D107">
        <v>3</v>
      </c>
      <c r="E107">
        <f>IF(D107=4,2,0)</f>
        <v>0</v>
      </c>
      <c r="F107">
        <v>150</v>
      </c>
      <c r="G107">
        <f>IF(F107&gt;=150,1,0)</f>
        <v>1</v>
      </c>
      <c r="H107">
        <v>150</v>
      </c>
      <c r="I107">
        <f>IF(H107&gt;=275,1,0)</f>
        <v>0</v>
      </c>
      <c r="J107">
        <v>1</v>
      </c>
      <c r="K107">
        <v>0</v>
      </c>
      <c r="L107">
        <f>IF(K107&gt;0,1,0)</f>
        <v>0</v>
      </c>
      <c r="M107">
        <v>180</v>
      </c>
      <c r="N107">
        <f>IF(M107&lt;=120,2,IF(M107&lt;=150,1,0))</f>
        <v>0</v>
      </c>
      <c r="O107">
        <v>0</v>
      </c>
      <c r="P107">
        <f>IF(O107=1,2,0)</f>
        <v>0</v>
      </c>
      <c r="Q107">
        <v>0.5</v>
      </c>
      <c r="R107">
        <f>IF(Q107&gt;=2,2,IF(Q107&gt;=1,1,0))</f>
        <v>0</v>
      </c>
      <c r="S107">
        <v>1</v>
      </c>
      <c r="T107">
        <f>IF(S107&gt;1,1,0)</f>
        <v>0</v>
      </c>
      <c r="U107">
        <v>1</v>
      </c>
      <c r="V107">
        <f>IF(U107&gt;1,2,IF(U107=1,1,0))</f>
        <v>1</v>
      </c>
      <c r="W107">
        <v>7</v>
      </c>
      <c r="X107">
        <f>IF(W107=6,1,IF(W107=7,2,0))</f>
        <v>2</v>
      </c>
      <c r="Y107">
        <v>0</v>
      </c>
      <c r="Z107">
        <f>SUM(B107,C107,E107,G107,I107,L107,N107,P107,R107,T107,V107,X107)</f>
        <v>6</v>
      </c>
      <c r="AA107">
        <f>IF(Z107&gt;=6,1,0)</f>
        <v>1</v>
      </c>
      <c r="AB107">
        <f>IF(AND(AA107=1,Y107&gt;0),1,0)</f>
        <v>0</v>
      </c>
      <c r="AC107">
        <f>IF(AND(AA107=1,Y107=0),1,0)</f>
        <v>1</v>
      </c>
      <c r="AD107">
        <f>IF(AND(AA107=0,Y107=0),1,0)</f>
        <v>0</v>
      </c>
      <c r="AE107">
        <f>IF(AND(AA107=0,Y107&gt;0),1,0)</f>
        <v>0</v>
      </c>
      <c r="AF107">
        <f>IF(OR(AB107=1,AD107=1),1,0)</f>
        <v>0</v>
      </c>
    </row>
    <row r="108" spans="1:32" x14ac:dyDescent="0.25">
      <c r="A108">
        <v>55</v>
      </c>
      <c r="B108">
        <f>IF(A108&gt;=60,1,0)</f>
        <v>0</v>
      </c>
      <c r="C108">
        <v>1</v>
      </c>
      <c r="D108">
        <v>4</v>
      </c>
      <c r="E108">
        <f>IF(D108=4,2,0)</f>
        <v>2</v>
      </c>
      <c r="F108">
        <v>120</v>
      </c>
      <c r="G108">
        <f>IF(F108&gt;=150,1,0)</f>
        <v>0</v>
      </c>
      <c r="H108">
        <v>250</v>
      </c>
      <c r="I108">
        <f>IF(H108&gt;=275,1,0)</f>
        <v>0</v>
      </c>
      <c r="J108">
        <v>0</v>
      </c>
      <c r="K108">
        <v>0</v>
      </c>
      <c r="L108">
        <f>IF(K108&gt;0,1,0)</f>
        <v>0</v>
      </c>
      <c r="M108">
        <v>160</v>
      </c>
      <c r="N108">
        <f>IF(M108&lt;=120,2,IF(M108&lt;=150,1,0))</f>
        <v>0</v>
      </c>
      <c r="O108">
        <v>0</v>
      </c>
      <c r="P108">
        <f>IF(O108=1,2,0)</f>
        <v>0</v>
      </c>
      <c r="Q108">
        <v>0</v>
      </c>
      <c r="R108">
        <f>IF(Q108&gt;=2,2,IF(Q108&gt;=1,1,0))</f>
        <v>0</v>
      </c>
      <c r="S108">
        <v>1</v>
      </c>
      <c r="T108">
        <f>IF(S108&gt;1,1,0)</f>
        <v>0</v>
      </c>
      <c r="U108">
        <v>1</v>
      </c>
      <c r="V108">
        <f>IF(U108&gt;1,2,IF(U108=1,1,0))</f>
        <v>1</v>
      </c>
      <c r="W108">
        <v>3</v>
      </c>
      <c r="X108">
        <f>IF(W108=6,1,IF(W108=7,2,0))</f>
        <v>0</v>
      </c>
      <c r="Y108">
        <v>1</v>
      </c>
      <c r="Z108">
        <f>SUM(B108,C108,E108,G108,I108,L108,N108,P108,R108,T108,V108,X108)</f>
        <v>4</v>
      </c>
      <c r="AA108">
        <f>IF(Z108&gt;=6,1,0)</f>
        <v>0</v>
      </c>
      <c r="AB108">
        <f>IF(AND(AA108=1,Y108&gt;0),1,0)</f>
        <v>0</v>
      </c>
      <c r="AC108">
        <f>IF(AND(AA108=1,Y108=0),1,0)</f>
        <v>0</v>
      </c>
      <c r="AD108">
        <f>IF(AND(AA108=0,Y108=0),1,0)</f>
        <v>0</v>
      </c>
      <c r="AE108">
        <f>IF(AND(AA108=0,Y108&gt;0),1,0)</f>
        <v>1</v>
      </c>
      <c r="AF108">
        <f>IF(OR(AB108=1,AD108=1),1,0)</f>
        <v>0</v>
      </c>
    </row>
    <row r="109" spans="1:32" x14ac:dyDescent="0.25">
      <c r="A109">
        <v>70</v>
      </c>
      <c r="B109">
        <f>IF(A109&gt;=60,1,0)</f>
        <v>1</v>
      </c>
      <c r="C109">
        <v>0</v>
      </c>
      <c r="D109">
        <v>3</v>
      </c>
      <c r="E109">
        <f>IF(D109=4,2,0)</f>
        <v>0</v>
      </c>
      <c r="F109">
        <v>160</v>
      </c>
      <c r="G109">
        <f>IF(F109&gt;=150,1,0)</f>
        <v>1</v>
      </c>
      <c r="H109">
        <v>300</v>
      </c>
      <c r="I109">
        <f>IF(H109&gt;=275,1,0)</f>
        <v>1</v>
      </c>
      <c r="J109">
        <v>0</v>
      </c>
      <c r="K109">
        <v>0</v>
      </c>
      <c r="L109">
        <f>IF(K109&gt;0,1,0)</f>
        <v>0</v>
      </c>
      <c r="M109">
        <v>180</v>
      </c>
      <c r="N109">
        <f>IF(M109&lt;=120,2,IF(M109&lt;=150,1,0))</f>
        <v>0</v>
      </c>
      <c r="O109">
        <v>0</v>
      </c>
      <c r="P109">
        <f>IF(O109=1,2,0)</f>
        <v>0</v>
      </c>
      <c r="Q109">
        <v>0</v>
      </c>
      <c r="R109">
        <f>IF(Q109&gt;=2,2,IF(Q109&gt;=1,1,0))</f>
        <v>0</v>
      </c>
      <c r="S109">
        <v>1</v>
      </c>
      <c r="T109">
        <f>IF(S109&gt;1,1,0)</f>
        <v>0</v>
      </c>
      <c r="U109">
        <v>1</v>
      </c>
      <c r="V109">
        <f>IF(U109&gt;1,2,IF(U109=1,1,0))</f>
        <v>1</v>
      </c>
      <c r="W109">
        <v>3</v>
      </c>
      <c r="X109">
        <f>IF(W109=6,1,IF(W109=7,2,0))</f>
        <v>0</v>
      </c>
      <c r="Y109">
        <v>0</v>
      </c>
      <c r="Z109">
        <f>SUM(B109,C109,E109,G109,I109,L109,N109,P109,R109,T109,V109,X109)</f>
        <v>4</v>
      </c>
      <c r="AA109">
        <f>IF(Z109&gt;=6,1,0)</f>
        <v>0</v>
      </c>
      <c r="AB109">
        <f>IF(AND(AA109=1,Y109&gt;0),1,0)</f>
        <v>0</v>
      </c>
      <c r="AC109">
        <f>IF(AND(AA109=1,Y109=0),1,0)</f>
        <v>0</v>
      </c>
      <c r="AD109">
        <f>IF(AND(AA109=0,Y109=0),1,0)</f>
        <v>1</v>
      </c>
      <c r="AE109">
        <f>IF(AND(AA109=0,Y109&gt;0),1,0)</f>
        <v>0</v>
      </c>
      <c r="AF109">
        <f>IF(OR(AB109=1,AD109=1),1,0)</f>
        <v>1</v>
      </c>
    </row>
    <row r="110" spans="1:32" x14ac:dyDescent="0.25">
      <c r="A110">
        <v>55</v>
      </c>
      <c r="B110">
        <f>IF(A110&gt;=60,1,0)</f>
        <v>0</v>
      </c>
      <c r="C110">
        <v>1</v>
      </c>
      <c r="D110">
        <v>4</v>
      </c>
      <c r="E110">
        <f>IF(D110=4,2,0)</f>
        <v>2</v>
      </c>
      <c r="F110">
        <v>110</v>
      </c>
      <c r="G110">
        <f>IF(F110&gt;=150,1,0)</f>
        <v>0</v>
      </c>
      <c r="H110">
        <v>225</v>
      </c>
      <c r="I110">
        <f>IF(H110&gt;=275,1,0)</f>
        <v>0</v>
      </c>
      <c r="J110">
        <v>0</v>
      </c>
      <c r="K110">
        <v>2</v>
      </c>
      <c r="L110">
        <f>IF(K110&gt;0,1,0)</f>
        <v>1</v>
      </c>
      <c r="M110">
        <v>110</v>
      </c>
      <c r="N110">
        <f>IF(M110&lt;=120,2,IF(M110&lt;=150,1,0))</f>
        <v>2</v>
      </c>
      <c r="O110">
        <v>1</v>
      </c>
      <c r="P110">
        <f>IF(O110=1,2,0)</f>
        <v>2</v>
      </c>
      <c r="Q110">
        <v>0</v>
      </c>
      <c r="R110">
        <f>IF(Q110&gt;=2,2,IF(Q110&gt;=1,1,0))</f>
        <v>0</v>
      </c>
      <c r="S110">
        <v>2</v>
      </c>
      <c r="T110">
        <f>IF(S110&gt;1,1,0)</f>
        <v>1</v>
      </c>
      <c r="U110">
        <v>1</v>
      </c>
      <c r="V110">
        <f>IF(U110&gt;1,2,IF(U110=1,1,0))</f>
        <v>1</v>
      </c>
      <c r="W110">
        <v>3</v>
      </c>
      <c r="X110">
        <f>IF(W110=6,1,IF(W110=7,2,0))</f>
        <v>0</v>
      </c>
      <c r="Y110">
        <v>3</v>
      </c>
      <c r="Z110">
        <f>SUM(B110,C110,E110,G110,I110,L110,N110,P110,R110,T110,V110,X110)</f>
        <v>10</v>
      </c>
      <c r="AA110">
        <f>IF(Z110&gt;=6,1,0)</f>
        <v>1</v>
      </c>
      <c r="AB110">
        <f>IF(AND(AA110=1,Y110&gt;0),1,0)</f>
        <v>1</v>
      </c>
      <c r="AC110">
        <f>IF(AND(AA110=1,Y110=0),1,0)</f>
        <v>0</v>
      </c>
      <c r="AD110">
        <f>IF(AND(AA110=0,Y110=0),1,0)</f>
        <v>0</v>
      </c>
      <c r="AE110">
        <f>IF(AND(AA110=0,Y110&gt;0),1,0)</f>
        <v>0</v>
      </c>
      <c r="AF110">
        <f>IF(OR(AB110=1,AD110=1),1,0)</f>
        <v>1</v>
      </c>
    </row>
    <row r="111" spans="1:32" x14ac:dyDescent="0.25">
      <c r="A111">
        <v>70</v>
      </c>
      <c r="B111">
        <f>IF(A111&gt;=60,1,0)</f>
        <v>1</v>
      </c>
      <c r="C111">
        <v>1</v>
      </c>
      <c r="D111">
        <v>4</v>
      </c>
      <c r="E111">
        <f>IF(D111=4,2,0)</f>
        <v>2</v>
      </c>
      <c r="F111">
        <v>120</v>
      </c>
      <c r="G111">
        <f>IF(F111&gt;=150,1,0)</f>
        <v>0</v>
      </c>
      <c r="H111">
        <v>225</v>
      </c>
      <c r="I111">
        <f>IF(H111&gt;=275,1,0)</f>
        <v>0</v>
      </c>
      <c r="J111">
        <v>0</v>
      </c>
      <c r="K111">
        <v>2</v>
      </c>
      <c r="L111">
        <f>IF(K111&gt;0,1,0)</f>
        <v>1</v>
      </c>
      <c r="M111">
        <v>140</v>
      </c>
      <c r="N111">
        <f>IF(M111&lt;=120,2,IF(M111&lt;=150,1,0))</f>
        <v>1</v>
      </c>
      <c r="O111">
        <v>1</v>
      </c>
      <c r="P111">
        <f>IF(O111=1,2,0)</f>
        <v>2</v>
      </c>
      <c r="Q111">
        <v>0.5</v>
      </c>
      <c r="R111">
        <f>IF(Q111&gt;=2,2,IF(Q111&gt;=1,1,0))</f>
        <v>0</v>
      </c>
      <c r="S111">
        <v>1</v>
      </c>
      <c r="T111">
        <f>IF(S111&gt;1,1,0)</f>
        <v>0</v>
      </c>
      <c r="U111">
        <v>1</v>
      </c>
      <c r="V111">
        <f>IF(U111&gt;1,2,IF(U111=1,1,0))</f>
        <v>1</v>
      </c>
      <c r="W111">
        <v>3</v>
      </c>
      <c r="X111">
        <f>IF(W111=6,1,IF(W111=7,2,0))</f>
        <v>0</v>
      </c>
      <c r="Y111">
        <v>2</v>
      </c>
      <c r="Z111">
        <f>SUM(B111,C111,E111,G111,I111,L111,N111,P111,R111,T111,V111,X111)</f>
        <v>9</v>
      </c>
      <c r="AA111">
        <f>IF(Z111&gt;=6,1,0)</f>
        <v>1</v>
      </c>
      <c r="AB111">
        <f>IF(AND(AA111=1,Y111&gt;0),1,0)</f>
        <v>1</v>
      </c>
      <c r="AC111">
        <f>IF(AND(AA111=1,Y111=0),1,0)</f>
        <v>0</v>
      </c>
      <c r="AD111">
        <f>IF(AND(AA111=0,Y111=0),1,0)</f>
        <v>0</v>
      </c>
      <c r="AE111">
        <f>IF(AND(AA111=0,Y111&gt;0),1,0)</f>
        <v>0</v>
      </c>
      <c r="AF111">
        <f>IF(OR(AB111=1,AD111=1),1,0)</f>
        <v>1</v>
      </c>
    </row>
    <row r="112" spans="1:32" x14ac:dyDescent="0.25">
      <c r="A112">
        <v>75</v>
      </c>
      <c r="B112">
        <f>IF(A112&gt;=60,1,0)</f>
        <v>1</v>
      </c>
      <c r="C112">
        <v>0</v>
      </c>
      <c r="D112">
        <v>2</v>
      </c>
      <c r="E112">
        <f>IF(D112=4,2,0)</f>
        <v>0</v>
      </c>
      <c r="F112">
        <v>120</v>
      </c>
      <c r="G112">
        <f>IF(F112&gt;=150,1,0)</f>
        <v>0</v>
      </c>
      <c r="H112">
        <v>275</v>
      </c>
      <c r="I112">
        <f>IF(H112&gt;=275,1,0)</f>
        <v>1</v>
      </c>
      <c r="J112">
        <v>0</v>
      </c>
      <c r="K112">
        <v>2</v>
      </c>
      <c r="L112">
        <f>IF(K112&gt;0,1,0)</f>
        <v>1</v>
      </c>
      <c r="M112">
        <v>130</v>
      </c>
      <c r="N112">
        <f>IF(M112&lt;=120,2,IF(M112&lt;=150,1,0))</f>
        <v>1</v>
      </c>
      <c r="O112">
        <v>1</v>
      </c>
      <c r="P112">
        <f>IF(O112=1,2,0)</f>
        <v>2</v>
      </c>
      <c r="Q112">
        <v>0.5</v>
      </c>
      <c r="R112">
        <f>IF(Q112&gt;=2,2,IF(Q112&gt;=1,1,0))</f>
        <v>0</v>
      </c>
      <c r="S112">
        <v>1</v>
      </c>
      <c r="T112">
        <f>IF(S112&gt;1,1,0)</f>
        <v>0</v>
      </c>
      <c r="U112">
        <v>1</v>
      </c>
      <c r="V112">
        <f>IF(U112&gt;1,2,IF(U112=1,1,0))</f>
        <v>1</v>
      </c>
      <c r="W112">
        <v>3</v>
      </c>
      <c r="X112">
        <f>IF(W112=6,1,IF(W112=7,2,0))</f>
        <v>0</v>
      </c>
      <c r="Y112">
        <v>0</v>
      </c>
      <c r="Z112">
        <f>SUM(B112,C112,E112,G112,I112,L112,N112,P112,R112,T112,V112,X112)</f>
        <v>7</v>
      </c>
      <c r="AA112">
        <f>IF(Z112&gt;=6,1,0)</f>
        <v>1</v>
      </c>
      <c r="AB112">
        <f>IF(AND(AA112=1,Y112&gt;0),1,0)</f>
        <v>0</v>
      </c>
      <c r="AC112">
        <f>IF(AND(AA112=1,Y112=0),1,0)</f>
        <v>1</v>
      </c>
      <c r="AD112">
        <f>IF(AND(AA112=0,Y112=0),1,0)</f>
        <v>0</v>
      </c>
      <c r="AE112">
        <f>IF(AND(AA112=0,Y112&gt;0),1,0)</f>
        <v>0</v>
      </c>
      <c r="AF112">
        <f>IF(OR(AB112=1,AD112=1),1,0)</f>
        <v>0</v>
      </c>
    </row>
    <row r="113" spans="1:32" x14ac:dyDescent="0.25">
      <c r="A113">
        <v>55</v>
      </c>
      <c r="B113">
        <f>IF(A113&gt;=60,1,0)</f>
        <v>0</v>
      </c>
      <c r="C113">
        <v>0</v>
      </c>
      <c r="D113">
        <v>3</v>
      </c>
      <c r="E113">
        <f>IF(D113=4,2,0)</f>
        <v>0</v>
      </c>
      <c r="F113">
        <v>160</v>
      </c>
      <c r="G113">
        <f>IF(F113&gt;=150,1,0)</f>
        <v>1</v>
      </c>
      <c r="H113">
        <v>225</v>
      </c>
      <c r="I113">
        <f>IF(H113&gt;=275,1,0)</f>
        <v>0</v>
      </c>
      <c r="J113">
        <v>0</v>
      </c>
      <c r="K113">
        <v>0</v>
      </c>
      <c r="L113">
        <f>IF(K113&gt;0,1,0)</f>
        <v>0</v>
      </c>
      <c r="M113">
        <v>170</v>
      </c>
      <c r="N113">
        <f>IF(M113&lt;=120,2,IF(M113&lt;=150,1,0))</f>
        <v>0</v>
      </c>
      <c r="O113">
        <v>0</v>
      </c>
      <c r="P113">
        <f>IF(O113=1,2,0)</f>
        <v>0</v>
      </c>
      <c r="Q113">
        <v>0</v>
      </c>
      <c r="R113">
        <f>IF(Q113&gt;=2,2,IF(Q113&gt;=1,1,0))</f>
        <v>0</v>
      </c>
      <c r="S113">
        <v>1</v>
      </c>
      <c r="T113">
        <f>IF(S113&gt;1,1,0)</f>
        <v>0</v>
      </c>
      <c r="U113">
        <v>1</v>
      </c>
      <c r="V113">
        <f>IF(U113&gt;1,2,IF(U113=1,1,0))</f>
        <v>1</v>
      </c>
      <c r="W113">
        <v>3</v>
      </c>
      <c r="X113">
        <f>IF(W113=6,1,IF(W113=7,2,0))</f>
        <v>0</v>
      </c>
      <c r="Y113">
        <v>0</v>
      </c>
      <c r="Z113">
        <f>SUM(B113,C113,E113,G113,I113,L113,N113,P113,R113,T113,V113,X113)</f>
        <v>2</v>
      </c>
      <c r="AA113">
        <f>IF(Z113&gt;=6,1,0)</f>
        <v>0</v>
      </c>
      <c r="AB113">
        <f>IF(AND(AA113=1,Y113&gt;0),1,0)</f>
        <v>0</v>
      </c>
      <c r="AC113">
        <f>IF(AND(AA113=1,Y113=0),1,0)</f>
        <v>0</v>
      </c>
      <c r="AD113">
        <f>IF(AND(AA113=0,Y113=0),1,0)</f>
        <v>1</v>
      </c>
      <c r="AE113">
        <f>IF(AND(AA113=0,Y113&gt;0),1,0)</f>
        <v>0</v>
      </c>
      <c r="AF113">
        <f>IF(OR(AB113=1,AD113=1),1,0)</f>
        <v>1</v>
      </c>
    </row>
    <row r="114" spans="1:32" x14ac:dyDescent="0.25">
      <c r="A114">
        <v>60</v>
      </c>
      <c r="B114">
        <f>IF(A114&gt;=60,1,0)</f>
        <v>1</v>
      </c>
      <c r="C114">
        <v>1</v>
      </c>
      <c r="D114">
        <v>4</v>
      </c>
      <c r="E114">
        <f>IF(D114=4,2,0)</f>
        <v>2</v>
      </c>
      <c r="F114">
        <v>100</v>
      </c>
      <c r="G114">
        <f>IF(F114&gt;=150,1,0)</f>
        <v>0</v>
      </c>
      <c r="H114">
        <v>250</v>
      </c>
      <c r="I114">
        <f>IF(H114&gt;=275,1,0)</f>
        <v>0</v>
      </c>
      <c r="J114">
        <v>0</v>
      </c>
      <c r="K114">
        <v>0</v>
      </c>
      <c r="L114">
        <f>IF(K114&gt;0,1,0)</f>
        <v>0</v>
      </c>
      <c r="M114">
        <v>160</v>
      </c>
      <c r="N114">
        <f>IF(M114&lt;=120,2,IF(M114&lt;=150,1,0))</f>
        <v>0</v>
      </c>
      <c r="O114">
        <v>0</v>
      </c>
      <c r="P114">
        <f>IF(O114=1,2,0)</f>
        <v>0</v>
      </c>
      <c r="Q114">
        <v>0.5</v>
      </c>
      <c r="R114">
        <f>IF(Q114&gt;=2,2,IF(Q114&gt;=1,1,0))</f>
        <v>0</v>
      </c>
      <c r="S114">
        <v>1</v>
      </c>
      <c r="T114">
        <f>IF(S114&gt;1,1,0)</f>
        <v>0</v>
      </c>
      <c r="U114">
        <v>1</v>
      </c>
      <c r="V114">
        <f>IF(U114&gt;1,2,IF(U114=1,1,0))</f>
        <v>1</v>
      </c>
      <c r="W114">
        <v>7</v>
      </c>
      <c r="X114">
        <f>IF(W114=6,1,IF(W114=7,2,0))</f>
        <v>2</v>
      </c>
      <c r="Y114">
        <v>2</v>
      </c>
      <c r="Z114">
        <f>SUM(B114,C114,E114,G114,I114,L114,N114,P114,R114,T114,V114,X114)</f>
        <v>7</v>
      </c>
      <c r="AA114">
        <f>IF(Z114&gt;=6,1,0)</f>
        <v>1</v>
      </c>
      <c r="AB114">
        <f>IF(AND(AA114=1,Y114&gt;0),1,0)</f>
        <v>1</v>
      </c>
      <c r="AC114">
        <f>IF(AND(AA114=1,Y114=0),1,0)</f>
        <v>0</v>
      </c>
      <c r="AD114">
        <f>IF(AND(AA114=0,Y114=0),1,0)</f>
        <v>0</v>
      </c>
      <c r="AE114">
        <f>IF(AND(AA114=0,Y114&gt;0),1,0)</f>
        <v>0</v>
      </c>
      <c r="AF114">
        <f>IF(OR(AB114=1,AD114=1),1,0)</f>
        <v>1</v>
      </c>
    </row>
    <row r="115" spans="1:32" x14ac:dyDescent="0.25">
      <c r="A115">
        <v>50</v>
      </c>
      <c r="B115">
        <f>IF(A115&gt;=60,1,0)</f>
        <v>0</v>
      </c>
      <c r="C115">
        <v>1</v>
      </c>
      <c r="D115">
        <v>4</v>
      </c>
      <c r="E115">
        <f>IF(D115=4,2,0)</f>
        <v>2</v>
      </c>
      <c r="F115">
        <v>110</v>
      </c>
      <c r="G115">
        <f>IF(F115&gt;=150,1,0)</f>
        <v>0</v>
      </c>
      <c r="H115">
        <v>275</v>
      </c>
      <c r="I115">
        <f>IF(H115&gt;=275,1,0)</f>
        <v>1</v>
      </c>
      <c r="J115">
        <v>0</v>
      </c>
      <c r="K115">
        <v>2</v>
      </c>
      <c r="L115">
        <f>IF(K115&gt;0,1,0)</f>
        <v>1</v>
      </c>
      <c r="M115">
        <v>120</v>
      </c>
      <c r="N115">
        <f>IF(M115&lt;=120,2,IF(M115&lt;=150,1,0))</f>
        <v>2</v>
      </c>
      <c r="O115">
        <v>1</v>
      </c>
      <c r="P115">
        <f>IF(O115=1,2,0)</f>
        <v>2</v>
      </c>
      <c r="Q115">
        <v>1</v>
      </c>
      <c r="R115">
        <f>IF(Q115&gt;=2,2,IF(Q115&gt;=1,1,0))</f>
        <v>1</v>
      </c>
      <c r="S115">
        <v>2</v>
      </c>
      <c r="T115">
        <f>IF(S115&gt;1,1,0)</f>
        <v>1</v>
      </c>
      <c r="U115">
        <v>1</v>
      </c>
      <c r="V115">
        <f>IF(U115&gt;1,2,IF(U115=1,1,0))</f>
        <v>1</v>
      </c>
      <c r="W115">
        <v>3</v>
      </c>
      <c r="X115">
        <f>IF(W115=6,1,IF(W115=7,2,0))</f>
        <v>0</v>
      </c>
      <c r="Y115">
        <v>1</v>
      </c>
      <c r="Z115">
        <f>SUM(B115,C115,E115,G115,I115,L115,N115,P115,R115,T115,V115,X115)</f>
        <v>12</v>
      </c>
      <c r="AA115">
        <f>IF(Z115&gt;=6,1,0)</f>
        <v>1</v>
      </c>
      <c r="AB115">
        <f>IF(AND(AA115=1,Y115&gt;0),1,0)</f>
        <v>1</v>
      </c>
      <c r="AC115">
        <f>IF(AND(AA115=1,Y115=0),1,0)</f>
        <v>0</v>
      </c>
      <c r="AD115">
        <f>IF(AND(AA115=0,Y115=0),1,0)</f>
        <v>0</v>
      </c>
      <c r="AE115">
        <f>IF(AND(AA115=0,Y115&gt;0),1,0)</f>
        <v>0</v>
      </c>
      <c r="AF115">
        <f>IF(OR(AB115=1,AD115=1),1,0)</f>
        <v>1</v>
      </c>
    </row>
    <row r="116" spans="1:32" x14ac:dyDescent="0.25">
      <c r="A116">
        <v>60</v>
      </c>
      <c r="B116">
        <f>IF(A116&gt;=60,1,0)</f>
        <v>1</v>
      </c>
      <c r="C116">
        <v>1</v>
      </c>
      <c r="D116">
        <v>4</v>
      </c>
      <c r="E116">
        <f>IF(D116=4,2,0)</f>
        <v>2</v>
      </c>
      <c r="F116">
        <v>150</v>
      </c>
      <c r="G116">
        <f>IF(F116&gt;=150,1,0)</f>
        <v>1</v>
      </c>
      <c r="H116">
        <v>225</v>
      </c>
      <c r="I116">
        <f>IF(H116&gt;=275,1,0)</f>
        <v>0</v>
      </c>
      <c r="J116">
        <v>0</v>
      </c>
      <c r="K116">
        <v>0</v>
      </c>
      <c r="L116">
        <f>IF(K116&gt;0,1,0)</f>
        <v>0</v>
      </c>
      <c r="M116">
        <v>110</v>
      </c>
      <c r="N116">
        <f>IF(M116&lt;=120,2,IF(M116&lt;=150,1,0))</f>
        <v>2</v>
      </c>
      <c r="O116">
        <v>0</v>
      </c>
      <c r="P116">
        <f>IF(O116=1,2,0)</f>
        <v>0</v>
      </c>
      <c r="Q116">
        <v>2</v>
      </c>
      <c r="R116">
        <f>IF(Q116&gt;=2,2,IF(Q116&gt;=1,1,0))</f>
        <v>2</v>
      </c>
      <c r="S116">
        <v>2</v>
      </c>
      <c r="T116">
        <f>IF(S116&gt;1,1,0)</f>
        <v>1</v>
      </c>
      <c r="U116">
        <v>1</v>
      </c>
      <c r="V116">
        <f>IF(U116&gt;1,2,IF(U116=1,1,0))</f>
        <v>1</v>
      </c>
      <c r="W116">
        <v>7</v>
      </c>
      <c r="X116">
        <f>IF(W116=6,1,IF(W116=7,2,0))</f>
        <v>2</v>
      </c>
      <c r="Y116">
        <v>1</v>
      </c>
      <c r="Z116">
        <f>SUM(B116,C116,E116,G116,I116,L116,N116,P116,R116,T116,V116,X116)</f>
        <v>13</v>
      </c>
      <c r="AA116">
        <f>IF(Z116&gt;=6,1,0)</f>
        <v>1</v>
      </c>
      <c r="AB116">
        <f>IF(AND(AA116=1,Y116&gt;0),1,0)</f>
        <v>1</v>
      </c>
      <c r="AC116">
        <f>IF(AND(AA116=1,Y116=0),1,0)</f>
        <v>0</v>
      </c>
      <c r="AD116">
        <f>IF(AND(AA116=0,Y116=0),1,0)</f>
        <v>0</v>
      </c>
      <c r="AE116">
        <f>IF(AND(AA116=0,Y116&gt;0),1,0)</f>
        <v>0</v>
      </c>
      <c r="AF116">
        <f>IF(OR(AB116=1,AD116=1),1,0)</f>
        <v>1</v>
      </c>
    </row>
    <row r="117" spans="1:32" x14ac:dyDescent="0.25">
      <c r="A117">
        <v>65</v>
      </c>
      <c r="B117">
        <f>IF(A117&gt;=60,1,0)</f>
        <v>1</v>
      </c>
      <c r="C117">
        <v>1</v>
      </c>
      <c r="D117">
        <v>4</v>
      </c>
      <c r="E117">
        <f>IF(D117=4,2,0)</f>
        <v>2</v>
      </c>
      <c r="F117">
        <v>130</v>
      </c>
      <c r="G117">
        <f>IF(F117&gt;=150,1,0)</f>
        <v>0</v>
      </c>
      <c r="H117">
        <v>275</v>
      </c>
      <c r="I117">
        <f>IF(H117&gt;=275,1,0)</f>
        <v>1</v>
      </c>
      <c r="J117">
        <v>0</v>
      </c>
      <c r="K117">
        <v>0</v>
      </c>
      <c r="L117">
        <f>IF(K117&gt;0,1,0)</f>
        <v>0</v>
      </c>
      <c r="M117">
        <v>110</v>
      </c>
      <c r="N117">
        <f>IF(M117&lt;=120,2,IF(M117&lt;=150,1,0))</f>
        <v>2</v>
      </c>
      <c r="O117">
        <v>1</v>
      </c>
      <c r="P117">
        <f>IF(O117=1,2,0)</f>
        <v>2</v>
      </c>
      <c r="Q117">
        <v>0.5</v>
      </c>
      <c r="R117">
        <f>IF(Q117&gt;=2,2,IF(Q117&gt;=1,1,0))</f>
        <v>0</v>
      </c>
      <c r="S117">
        <v>2</v>
      </c>
      <c r="T117">
        <f>IF(S117&gt;1,1,0)</f>
        <v>1</v>
      </c>
      <c r="U117">
        <v>1</v>
      </c>
      <c r="V117">
        <f>IF(U117&gt;1,2,IF(U117=1,1,0))</f>
        <v>1</v>
      </c>
      <c r="W117">
        <v>7</v>
      </c>
      <c r="X117">
        <f>IF(W117=6,1,IF(W117=7,2,0))</f>
        <v>2</v>
      </c>
      <c r="Y117">
        <v>0</v>
      </c>
      <c r="Z117">
        <f>SUM(B117,C117,E117,G117,I117,L117,N117,P117,R117,T117,V117,X117)</f>
        <v>13</v>
      </c>
      <c r="AA117">
        <f>IF(Z117&gt;=6,1,0)</f>
        <v>1</v>
      </c>
      <c r="AB117">
        <f>IF(AND(AA117=1,Y117&gt;0),1,0)</f>
        <v>0</v>
      </c>
      <c r="AC117">
        <f>IF(AND(AA117=1,Y117=0),1,0)</f>
        <v>1</v>
      </c>
      <c r="AD117">
        <f>IF(AND(AA117=0,Y117=0),1,0)</f>
        <v>0</v>
      </c>
      <c r="AE117">
        <f>IF(AND(AA117=0,Y117&gt;0),1,0)</f>
        <v>0</v>
      </c>
      <c r="AF117">
        <f>IF(OR(AB117=1,AD117=1),1,0)</f>
        <v>0</v>
      </c>
    </row>
    <row r="118" spans="1:32" x14ac:dyDescent="0.25">
      <c r="A118">
        <v>45</v>
      </c>
      <c r="B118">
        <f>IF(A118&gt;=60,1,0)</f>
        <v>0</v>
      </c>
      <c r="C118">
        <v>0</v>
      </c>
      <c r="D118">
        <v>3</v>
      </c>
      <c r="E118">
        <f>IF(D118=4,2,0)</f>
        <v>0</v>
      </c>
      <c r="F118">
        <v>120</v>
      </c>
      <c r="G118">
        <f>IF(F118&gt;=150,1,0)</f>
        <v>0</v>
      </c>
      <c r="H118">
        <v>250</v>
      </c>
      <c r="I118">
        <f>IF(H118&gt;=275,1,0)</f>
        <v>0</v>
      </c>
      <c r="J118">
        <v>0</v>
      </c>
      <c r="K118">
        <v>0</v>
      </c>
      <c r="L118">
        <f>IF(K118&gt;0,1,0)</f>
        <v>0</v>
      </c>
      <c r="M118">
        <v>150</v>
      </c>
      <c r="N118">
        <f>IF(M118&lt;=120,2,IF(M118&lt;=150,1,0))</f>
        <v>1</v>
      </c>
      <c r="O118">
        <v>0</v>
      </c>
      <c r="P118">
        <f>IF(O118=1,2,0)</f>
        <v>0</v>
      </c>
      <c r="Q118">
        <v>0.5</v>
      </c>
      <c r="R118">
        <f>IF(Q118&gt;=2,2,IF(Q118&gt;=1,1,0))</f>
        <v>0</v>
      </c>
      <c r="S118">
        <v>2</v>
      </c>
      <c r="T118">
        <f>IF(S118&gt;1,1,0)</f>
        <v>1</v>
      </c>
      <c r="U118">
        <v>1</v>
      </c>
      <c r="V118">
        <f>IF(U118&gt;1,2,IF(U118=1,1,0))</f>
        <v>1</v>
      </c>
      <c r="W118">
        <v>3</v>
      </c>
      <c r="X118">
        <f>IF(W118=6,1,IF(W118=7,2,0))</f>
        <v>0</v>
      </c>
      <c r="Y118">
        <v>0</v>
      </c>
      <c r="Z118">
        <f>SUM(B118,C118,E118,G118,I118,L118,N118,P118,R118,T118,V118,X118)</f>
        <v>3</v>
      </c>
      <c r="AA118">
        <f>IF(Z118&gt;=6,1,0)</f>
        <v>0</v>
      </c>
      <c r="AB118">
        <f>IF(AND(AA118=1,Y118&gt;0),1,0)</f>
        <v>0</v>
      </c>
      <c r="AC118">
        <f>IF(AND(AA118=1,Y118=0),1,0)</f>
        <v>0</v>
      </c>
      <c r="AD118">
        <f>IF(AND(AA118=0,Y118=0),1,0)</f>
        <v>1</v>
      </c>
      <c r="AE118">
        <f>IF(AND(AA118=0,Y118&gt;0),1,0)</f>
        <v>0</v>
      </c>
      <c r="AF118">
        <f>IF(OR(AB118=1,AD118=1),1,0)</f>
        <v>1</v>
      </c>
    </row>
    <row r="119" spans="1:32" x14ac:dyDescent="0.25">
      <c r="A119">
        <v>65</v>
      </c>
      <c r="B119">
        <f>IF(A119&gt;=60,1,0)</f>
        <v>1</v>
      </c>
      <c r="C119">
        <v>1</v>
      </c>
      <c r="D119">
        <v>4</v>
      </c>
      <c r="E119">
        <f>IF(D119=4,2,0)</f>
        <v>2</v>
      </c>
      <c r="F119">
        <v>140</v>
      </c>
      <c r="G119">
        <f>IF(F119&gt;=150,1,0)</f>
        <v>0</v>
      </c>
      <c r="H119">
        <v>175</v>
      </c>
      <c r="I119">
        <f>IF(H119&gt;=275,1,0)</f>
        <v>0</v>
      </c>
      <c r="J119">
        <v>0</v>
      </c>
      <c r="K119">
        <v>2</v>
      </c>
      <c r="L119">
        <f>IF(K119&gt;0,1,0)</f>
        <v>1</v>
      </c>
      <c r="M119">
        <v>130</v>
      </c>
      <c r="N119">
        <f>IF(M119&lt;=120,2,IF(M119&lt;=150,1,0))</f>
        <v>1</v>
      </c>
      <c r="O119">
        <v>1</v>
      </c>
      <c r="P119">
        <f>IF(O119=1,2,0)</f>
        <v>2</v>
      </c>
      <c r="Q119">
        <v>7</v>
      </c>
      <c r="R119">
        <f>IF(Q119&gt;=2,2,IF(Q119&gt;=1,1,0))</f>
        <v>2</v>
      </c>
      <c r="S119">
        <v>2</v>
      </c>
      <c r="T119">
        <f>IF(S119&gt;1,1,0)</f>
        <v>1</v>
      </c>
      <c r="U119">
        <v>1</v>
      </c>
      <c r="V119">
        <f>IF(U119&gt;1,2,IF(U119=1,1,0))</f>
        <v>1</v>
      </c>
      <c r="W119">
        <v>3</v>
      </c>
      <c r="X119">
        <f>IF(W119=6,1,IF(W119=7,2,0))</f>
        <v>0</v>
      </c>
      <c r="Y119">
        <v>4</v>
      </c>
      <c r="Z119">
        <f>SUM(B119,C119,E119,G119,I119,L119,N119,P119,R119,T119,V119,X119)</f>
        <v>12</v>
      </c>
      <c r="AA119">
        <f>IF(Z119&gt;=6,1,0)</f>
        <v>1</v>
      </c>
      <c r="AB119">
        <f>IF(AND(AA119=1,Y119&gt;0),1,0)</f>
        <v>1</v>
      </c>
      <c r="AC119">
        <f>IF(AND(AA119=1,Y119=0),1,0)</f>
        <v>0</v>
      </c>
      <c r="AD119">
        <f>IF(AND(AA119=0,Y119=0),1,0)</f>
        <v>0</v>
      </c>
      <c r="AE119">
        <f>IF(AND(AA119=0,Y119&gt;0),1,0)</f>
        <v>0</v>
      </c>
      <c r="AF119">
        <f>IF(OR(AB119=1,AD119=1),1,0)</f>
        <v>1</v>
      </c>
    </row>
    <row r="120" spans="1:32" x14ac:dyDescent="0.25">
      <c r="A120">
        <v>60</v>
      </c>
      <c r="B120">
        <f>IF(A120&gt;=60,1,0)</f>
        <v>1</v>
      </c>
      <c r="C120">
        <v>1</v>
      </c>
      <c r="D120">
        <v>3</v>
      </c>
      <c r="E120">
        <f>IF(D120=4,2,0)</f>
        <v>0</v>
      </c>
      <c r="F120">
        <v>130</v>
      </c>
      <c r="G120">
        <f>IF(F120&gt;=150,1,0)</f>
        <v>0</v>
      </c>
      <c r="H120">
        <v>225</v>
      </c>
      <c r="I120">
        <f>IF(H120&gt;=275,1,0)</f>
        <v>0</v>
      </c>
      <c r="J120">
        <v>1</v>
      </c>
      <c r="K120">
        <v>0</v>
      </c>
      <c r="L120">
        <f>IF(K120&gt;0,1,0)</f>
        <v>0</v>
      </c>
      <c r="M120">
        <v>140</v>
      </c>
      <c r="N120">
        <f>IF(M120&lt;=120,2,IF(M120&lt;=150,1,0))</f>
        <v>1</v>
      </c>
      <c r="O120">
        <v>0</v>
      </c>
      <c r="P120">
        <f>IF(O120=1,2,0)</f>
        <v>0</v>
      </c>
      <c r="Q120">
        <v>2.5</v>
      </c>
      <c r="R120">
        <f>IF(Q120&gt;=2,2,IF(Q120&gt;=1,1,0))</f>
        <v>2</v>
      </c>
      <c r="S120">
        <v>2</v>
      </c>
      <c r="T120">
        <f>IF(S120&gt;1,1,0)</f>
        <v>1</v>
      </c>
      <c r="U120">
        <v>1</v>
      </c>
      <c r="V120">
        <f>IF(U120&gt;1,2,IF(U120=1,1,0))</f>
        <v>1</v>
      </c>
      <c r="W120">
        <v>6</v>
      </c>
      <c r="X120">
        <f>IF(W120=6,1,IF(W120=7,2,0))</f>
        <v>1</v>
      </c>
      <c r="Y120">
        <v>2</v>
      </c>
      <c r="Z120">
        <f>SUM(B120,C120,E120,G120,I120,L120,N120,P120,R120,T120,V120,X120)</f>
        <v>8</v>
      </c>
      <c r="AA120">
        <f>IF(Z120&gt;=6,1,0)</f>
        <v>1</v>
      </c>
      <c r="AB120">
        <f>IF(AND(AA120=1,Y120&gt;0),1,0)</f>
        <v>1</v>
      </c>
      <c r="AC120">
        <f>IF(AND(AA120=1,Y120=0),1,0)</f>
        <v>0</v>
      </c>
      <c r="AD120">
        <f>IF(AND(AA120=0,Y120=0),1,0)</f>
        <v>0</v>
      </c>
      <c r="AE120">
        <f>IF(AND(AA120=0,Y120&gt;0),1,0)</f>
        <v>0</v>
      </c>
      <c r="AF120">
        <f>IF(OR(AB120=1,AD120=1),1,0)</f>
        <v>1</v>
      </c>
    </row>
    <row r="121" spans="1:32" x14ac:dyDescent="0.25">
      <c r="A121">
        <v>65</v>
      </c>
      <c r="B121">
        <f>IF(A121&gt;=60,1,0)</f>
        <v>1</v>
      </c>
      <c r="C121">
        <v>1</v>
      </c>
      <c r="D121">
        <v>4</v>
      </c>
      <c r="E121">
        <f>IF(D121=4,2,0)</f>
        <v>2</v>
      </c>
      <c r="F121">
        <v>140</v>
      </c>
      <c r="G121">
        <f>IF(F121&gt;=150,1,0)</f>
        <v>0</v>
      </c>
      <c r="H121">
        <v>225</v>
      </c>
      <c r="I121">
        <f>IF(H121&gt;=275,1,0)</f>
        <v>0</v>
      </c>
      <c r="J121">
        <v>0</v>
      </c>
      <c r="K121">
        <v>2</v>
      </c>
      <c r="L121">
        <f>IF(K121&gt;0,1,0)</f>
        <v>1</v>
      </c>
      <c r="M121">
        <v>140</v>
      </c>
      <c r="N121">
        <f>IF(M121&lt;=120,2,IF(M121&lt;=150,1,0))</f>
        <v>1</v>
      </c>
      <c r="O121">
        <v>1</v>
      </c>
      <c r="P121">
        <f>IF(O121=1,2,0)</f>
        <v>2</v>
      </c>
      <c r="Q121">
        <v>2</v>
      </c>
      <c r="R121">
        <f>IF(Q121&gt;=2,2,IF(Q121&gt;=1,1,0))</f>
        <v>2</v>
      </c>
      <c r="S121">
        <v>1</v>
      </c>
      <c r="T121">
        <f>IF(S121&gt;1,1,0)</f>
        <v>0</v>
      </c>
      <c r="U121">
        <v>1</v>
      </c>
      <c r="V121">
        <f>IF(U121&gt;1,2,IF(U121=1,1,0))</f>
        <v>1</v>
      </c>
      <c r="W121">
        <v>7</v>
      </c>
      <c r="X121">
        <f>IF(W121=6,1,IF(W121=7,2,0))</f>
        <v>2</v>
      </c>
      <c r="Y121">
        <v>1</v>
      </c>
      <c r="Z121">
        <f>SUM(B121,C121,E121,G121,I121,L121,N121,P121,R121,T121,V121,X121)</f>
        <v>13</v>
      </c>
      <c r="AA121">
        <f>IF(Z121&gt;=6,1,0)</f>
        <v>1</v>
      </c>
      <c r="AB121">
        <f>IF(AND(AA121=1,Y121&gt;0),1,0)</f>
        <v>1</v>
      </c>
      <c r="AC121">
        <f>IF(AND(AA121=1,Y121=0),1,0)</f>
        <v>0</v>
      </c>
      <c r="AD121">
        <f>IF(AND(AA121=0,Y121=0),1,0)</f>
        <v>0</v>
      </c>
      <c r="AE121">
        <f>IF(AND(AA121=0,Y121&gt;0),1,0)</f>
        <v>0</v>
      </c>
      <c r="AF121">
        <f>IF(OR(AB121=1,AD121=1),1,0)</f>
        <v>1</v>
      </c>
    </row>
    <row r="122" spans="1:32" x14ac:dyDescent="0.25">
      <c r="A122">
        <v>70</v>
      </c>
      <c r="B122">
        <f>IF(A122&gt;=60,1,0)</f>
        <v>1</v>
      </c>
      <c r="C122">
        <v>0</v>
      </c>
      <c r="D122">
        <v>3</v>
      </c>
      <c r="E122">
        <f>IF(D122=4,2,0)</f>
        <v>0</v>
      </c>
      <c r="F122">
        <v>150</v>
      </c>
      <c r="G122">
        <f>IF(F122&gt;=150,1,0)</f>
        <v>1</v>
      </c>
      <c r="H122">
        <v>300</v>
      </c>
      <c r="I122">
        <f>IF(H122&gt;=275,1,0)</f>
        <v>1</v>
      </c>
      <c r="J122">
        <v>0</v>
      </c>
      <c r="K122">
        <v>2</v>
      </c>
      <c r="L122">
        <f>IF(K122&gt;0,1,0)</f>
        <v>1</v>
      </c>
      <c r="M122">
        <v>160</v>
      </c>
      <c r="N122">
        <f>IF(M122&lt;=120,2,IF(M122&lt;=150,1,0))</f>
        <v>0</v>
      </c>
      <c r="O122">
        <v>0</v>
      </c>
      <c r="P122">
        <f>IF(O122=1,2,0)</f>
        <v>0</v>
      </c>
      <c r="Q122">
        <v>0</v>
      </c>
      <c r="R122">
        <f>IF(Q122&gt;=2,2,IF(Q122&gt;=1,1,0))</f>
        <v>0</v>
      </c>
      <c r="S122">
        <v>2</v>
      </c>
      <c r="T122">
        <f>IF(S122&gt;1,1,0)</f>
        <v>1</v>
      </c>
      <c r="U122">
        <v>1</v>
      </c>
      <c r="V122">
        <f>IF(U122&gt;1,2,IF(U122=1,1,0))</f>
        <v>1</v>
      </c>
      <c r="W122">
        <v>3</v>
      </c>
      <c r="X122">
        <f>IF(W122=6,1,IF(W122=7,2,0))</f>
        <v>0</v>
      </c>
      <c r="Y122">
        <v>0</v>
      </c>
      <c r="Z122">
        <f>SUM(B122,C122,E122,G122,I122,L122,N122,P122,R122,T122,V122,X122)</f>
        <v>6</v>
      </c>
      <c r="AA122">
        <f>IF(Z122&gt;=6,1,0)</f>
        <v>1</v>
      </c>
      <c r="AB122">
        <f>IF(AND(AA122=1,Y122&gt;0),1,0)</f>
        <v>0</v>
      </c>
      <c r="AC122">
        <f>IF(AND(AA122=1,Y122=0),1,0)</f>
        <v>1</v>
      </c>
      <c r="AD122">
        <f>IF(AND(AA122=0,Y122=0),1,0)</f>
        <v>0</v>
      </c>
      <c r="AE122">
        <f>IF(AND(AA122=0,Y122&gt;0),1,0)</f>
        <v>0</v>
      </c>
      <c r="AF122">
        <f>IF(OR(AB122=1,AD122=1),1,0)</f>
        <v>0</v>
      </c>
    </row>
    <row r="123" spans="1:32" x14ac:dyDescent="0.25">
      <c r="A123">
        <v>60</v>
      </c>
      <c r="B123">
        <f>IF(A123&gt;=60,1,0)</f>
        <v>1</v>
      </c>
      <c r="C123">
        <v>1</v>
      </c>
      <c r="D123">
        <v>2</v>
      </c>
      <c r="E123">
        <f>IF(D123=4,2,0)</f>
        <v>0</v>
      </c>
      <c r="F123">
        <v>160</v>
      </c>
      <c r="G123">
        <f>IF(F123&gt;=150,1,0)</f>
        <v>1</v>
      </c>
      <c r="H123">
        <v>250</v>
      </c>
      <c r="I123">
        <f>IF(H123&gt;=275,1,0)</f>
        <v>0</v>
      </c>
      <c r="J123">
        <v>0</v>
      </c>
      <c r="K123">
        <v>2</v>
      </c>
      <c r="L123">
        <f>IF(K123&gt;0,1,0)</f>
        <v>1</v>
      </c>
      <c r="M123">
        <v>170</v>
      </c>
      <c r="N123">
        <f>IF(M123&lt;=120,2,IF(M123&lt;=150,1,0))</f>
        <v>0</v>
      </c>
      <c r="O123">
        <v>0</v>
      </c>
      <c r="P123">
        <f>IF(O123=1,2,0)</f>
        <v>0</v>
      </c>
      <c r="Q123">
        <v>0</v>
      </c>
      <c r="R123">
        <f>IF(Q123&gt;=2,2,IF(Q123&gt;=1,1,0))</f>
        <v>0</v>
      </c>
      <c r="S123">
        <v>1</v>
      </c>
      <c r="T123">
        <f>IF(S123&gt;1,1,0)</f>
        <v>0</v>
      </c>
      <c r="U123">
        <v>1</v>
      </c>
      <c r="V123">
        <f>IF(U123&gt;1,2,IF(U123=1,1,0))</f>
        <v>1</v>
      </c>
      <c r="W123">
        <v>3</v>
      </c>
      <c r="X123">
        <f>IF(W123=6,1,IF(W123=7,2,0))</f>
        <v>0</v>
      </c>
      <c r="Y123">
        <v>1</v>
      </c>
      <c r="Z123">
        <f>SUM(B123,C123,E123,G123,I123,L123,N123,P123,R123,T123,V123,X123)</f>
        <v>5</v>
      </c>
      <c r="AA123">
        <f>IF(Z123&gt;=6,1,0)</f>
        <v>0</v>
      </c>
      <c r="AB123">
        <f>IF(AND(AA123=1,Y123&gt;0),1,0)</f>
        <v>0</v>
      </c>
      <c r="AC123">
        <f>IF(AND(AA123=1,Y123=0),1,0)</f>
        <v>0</v>
      </c>
      <c r="AD123">
        <f>IF(AND(AA123=0,Y123=0),1,0)</f>
        <v>0</v>
      </c>
      <c r="AE123">
        <f>IF(AND(AA123=0,Y123&gt;0),1,0)</f>
        <v>1</v>
      </c>
      <c r="AF123">
        <f>IF(OR(AB123=1,AD123=1),1,0)</f>
        <v>0</v>
      </c>
    </row>
    <row r="124" spans="1:32" x14ac:dyDescent="0.25">
      <c r="A124">
        <v>60</v>
      </c>
      <c r="B124">
        <f>IF(A124&gt;=60,1,0)</f>
        <v>1</v>
      </c>
      <c r="C124">
        <v>1</v>
      </c>
      <c r="D124">
        <v>4</v>
      </c>
      <c r="E124">
        <f>IF(D124=4,2,0)</f>
        <v>2</v>
      </c>
      <c r="F124">
        <v>110</v>
      </c>
      <c r="G124">
        <f>IF(F124&gt;=150,1,0)</f>
        <v>0</v>
      </c>
      <c r="H124">
        <v>375</v>
      </c>
      <c r="I124">
        <f>IF(H124&gt;=275,1,0)</f>
        <v>1</v>
      </c>
      <c r="J124">
        <v>0</v>
      </c>
      <c r="K124">
        <v>0</v>
      </c>
      <c r="L124">
        <f>IF(K124&gt;0,1,0)</f>
        <v>0</v>
      </c>
      <c r="M124">
        <v>150</v>
      </c>
      <c r="N124">
        <f>IF(M124&lt;=120,2,IF(M124&lt;=150,1,0))</f>
        <v>1</v>
      </c>
      <c r="O124">
        <v>1</v>
      </c>
      <c r="P124">
        <f>IF(O124=1,2,0)</f>
        <v>2</v>
      </c>
      <c r="Q124">
        <v>3</v>
      </c>
      <c r="R124">
        <f>IF(Q124&gt;=2,2,IF(Q124&gt;=1,1,0))</f>
        <v>2</v>
      </c>
      <c r="S124">
        <v>2</v>
      </c>
      <c r="T124">
        <f>IF(S124&gt;1,1,0)</f>
        <v>1</v>
      </c>
      <c r="U124">
        <v>1</v>
      </c>
      <c r="V124">
        <f>IF(U124&gt;1,2,IF(U124=1,1,0))</f>
        <v>1</v>
      </c>
      <c r="W124">
        <v>7</v>
      </c>
      <c r="X124">
        <f>IF(W124=6,1,IF(W124=7,2,0))</f>
        <v>2</v>
      </c>
      <c r="Y124">
        <v>2</v>
      </c>
      <c r="Z124">
        <f>SUM(B124,C124,E124,G124,I124,L124,N124,P124,R124,T124,V124,X124)</f>
        <v>14</v>
      </c>
      <c r="AA124">
        <f>IF(Z124&gt;=6,1,0)</f>
        <v>1</v>
      </c>
      <c r="AB124">
        <f>IF(AND(AA124=1,Y124&gt;0),1,0)</f>
        <v>1</v>
      </c>
      <c r="AC124">
        <f>IF(AND(AA124=1,Y124=0),1,0)</f>
        <v>0</v>
      </c>
      <c r="AD124">
        <f>IF(AND(AA124=0,Y124=0),1,0)</f>
        <v>0</v>
      </c>
      <c r="AE124">
        <f>IF(AND(AA124=0,Y124&gt;0),1,0)</f>
        <v>0</v>
      </c>
      <c r="AF124">
        <f>IF(OR(AB124=1,AD124=1),1,0)</f>
        <v>1</v>
      </c>
    </row>
    <row r="125" spans="1:32" x14ac:dyDescent="0.25">
      <c r="A125">
        <v>55</v>
      </c>
      <c r="B125">
        <f>IF(A125&gt;=60,1,0)</f>
        <v>0</v>
      </c>
      <c r="C125">
        <v>0</v>
      </c>
      <c r="D125">
        <v>4</v>
      </c>
      <c r="E125">
        <f>IF(D125=4,2,0)</f>
        <v>2</v>
      </c>
      <c r="F125">
        <v>130</v>
      </c>
      <c r="G125">
        <f>IF(F125&gt;=150,1,0)</f>
        <v>0</v>
      </c>
      <c r="H125">
        <v>225</v>
      </c>
      <c r="I125">
        <f>IF(H125&gt;=275,1,0)</f>
        <v>0</v>
      </c>
      <c r="J125">
        <v>0</v>
      </c>
      <c r="K125">
        <v>1</v>
      </c>
      <c r="L125">
        <f>IF(K125&gt;0,1,0)</f>
        <v>1</v>
      </c>
      <c r="M125">
        <v>130</v>
      </c>
      <c r="N125">
        <f>IF(M125&lt;=120,2,IF(M125&lt;=150,1,0))</f>
        <v>1</v>
      </c>
      <c r="O125">
        <v>1</v>
      </c>
      <c r="P125">
        <f>IF(O125=1,2,0)</f>
        <v>2</v>
      </c>
      <c r="Q125">
        <v>2</v>
      </c>
      <c r="R125">
        <f>IF(Q125&gt;=2,2,IF(Q125&gt;=1,1,0))</f>
        <v>2</v>
      </c>
      <c r="S125">
        <v>2</v>
      </c>
      <c r="T125">
        <f>IF(S125&gt;1,1,0)</f>
        <v>1</v>
      </c>
      <c r="U125">
        <v>1</v>
      </c>
      <c r="V125">
        <f>IF(U125&gt;1,2,IF(U125=1,1,0))</f>
        <v>1</v>
      </c>
      <c r="W125">
        <v>7</v>
      </c>
      <c r="X125">
        <f>IF(W125=6,1,IF(W125=7,2,0))</f>
        <v>2</v>
      </c>
      <c r="Y125">
        <v>3</v>
      </c>
      <c r="Z125">
        <f>SUM(B125,C125,E125,G125,I125,L125,N125,P125,R125,T125,V125,X125)</f>
        <v>12</v>
      </c>
      <c r="AA125">
        <f>IF(Z125&gt;=6,1,0)</f>
        <v>1</v>
      </c>
      <c r="AB125">
        <f>IF(AND(AA125=1,Y125&gt;0),1,0)</f>
        <v>1</v>
      </c>
      <c r="AC125">
        <f>IF(AND(AA125=1,Y125=0),1,0)</f>
        <v>0</v>
      </c>
      <c r="AD125">
        <f>IF(AND(AA125=0,Y125=0),1,0)</f>
        <v>0</v>
      </c>
      <c r="AE125">
        <f>IF(AND(AA125=0,Y125&gt;0),1,0)</f>
        <v>0</v>
      </c>
      <c r="AF125">
        <f>IF(OR(AB125=1,AD125=1),1,0)</f>
        <v>1</v>
      </c>
    </row>
    <row r="126" spans="1:32" x14ac:dyDescent="0.25">
      <c r="A126">
        <v>65</v>
      </c>
      <c r="B126">
        <f>IF(A126&gt;=60,1,0)</f>
        <v>1</v>
      </c>
      <c r="C126">
        <v>1</v>
      </c>
      <c r="D126">
        <v>4</v>
      </c>
      <c r="E126">
        <f>IF(D126=4,2,0)</f>
        <v>2</v>
      </c>
      <c r="F126">
        <v>150</v>
      </c>
      <c r="G126">
        <f>IF(F126&gt;=150,1,0)</f>
        <v>1</v>
      </c>
      <c r="H126">
        <v>225</v>
      </c>
      <c r="I126">
        <f>IF(H126&gt;=275,1,0)</f>
        <v>0</v>
      </c>
      <c r="J126">
        <v>0</v>
      </c>
      <c r="K126">
        <v>0</v>
      </c>
      <c r="L126">
        <f>IF(K126&gt;0,1,0)</f>
        <v>0</v>
      </c>
      <c r="M126">
        <v>170</v>
      </c>
      <c r="N126">
        <f>IF(M126&lt;=120,2,IF(M126&lt;=150,1,0))</f>
        <v>0</v>
      </c>
      <c r="O126">
        <v>0</v>
      </c>
      <c r="P126">
        <f>IF(O126=1,2,0)</f>
        <v>0</v>
      </c>
      <c r="Q126">
        <v>0</v>
      </c>
      <c r="R126">
        <f>IF(Q126&gt;=2,2,IF(Q126&gt;=1,1,0))</f>
        <v>0</v>
      </c>
      <c r="S126">
        <v>1</v>
      </c>
      <c r="T126">
        <f>IF(S126&gt;1,1,0)</f>
        <v>0</v>
      </c>
      <c r="U126">
        <v>1</v>
      </c>
      <c r="V126">
        <f>IF(U126&gt;1,2,IF(U126=1,1,0))</f>
        <v>1</v>
      </c>
      <c r="W126">
        <v>7</v>
      </c>
      <c r="X126">
        <f>IF(W126=6,1,IF(W126=7,2,0))</f>
        <v>2</v>
      </c>
      <c r="Y126">
        <v>2</v>
      </c>
      <c r="Z126">
        <f>SUM(B126,C126,E126,G126,I126,L126,N126,P126,R126,T126,V126,X126)</f>
        <v>8</v>
      </c>
      <c r="AA126">
        <f>IF(Z126&gt;=6,1,0)</f>
        <v>1</v>
      </c>
      <c r="AB126">
        <f>IF(AND(AA126=1,Y126&gt;0),1,0)</f>
        <v>1</v>
      </c>
      <c r="AC126">
        <f>IF(AND(AA126=1,Y126=0),1,0)</f>
        <v>0</v>
      </c>
      <c r="AD126">
        <f>IF(AND(AA126=0,Y126=0),1,0)</f>
        <v>0</v>
      </c>
      <c r="AE126">
        <f>IF(AND(AA126=0,Y126&gt;0),1,0)</f>
        <v>0</v>
      </c>
      <c r="AF126">
        <f>IF(OR(AB126=1,AD126=1),1,0)</f>
        <v>1</v>
      </c>
    </row>
    <row r="127" spans="1:32" x14ac:dyDescent="0.25">
      <c r="A127">
        <v>60</v>
      </c>
      <c r="B127">
        <f>IF(A127&gt;=60,1,0)</f>
        <v>1</v>
      </c>
      <c r="C127">
        <v>1</v>
      </c>
      <c r="D127">
        <v>4</v>
      </c>
      <c r="E127">
        <f>IF(D127=4,2,0)</f>
        <v>2</v>
      </c>
      <c r="F127">
        <v>130</v>
      </c>
      <c r="G127">
        <f>IF(F127&gt;=150,1,0)</f>
        <v>0</v>
      </c>
      <c r="H127">
        <v>150</v>
      </c>
      <c r="I127">
        <f>IF(H127&gt;=275,1,0)</f>
        <v>0</v>
      </c>
      <c r="J127">
        <v>0</v>
      </c>
      <c r="K127">
        <v>0</v>
      </c>
      <c r="L127">
        <f>IF(K127&gt;0,1,0)</f>
        <v>0</v>
      </c>
      <c r="M127">
        <v>120</v>
      </c>
      <c r="N127">
        <f>IF(M127&lt;=120,2,IF(M127&lt;=150,1,0))</f>
        <v>2</v>
      </c>
      <c r="O127">
        <v>1</v>
      </c>
      <c r="P127">
        <f>IF(O127=1,2,0)</f>
        <v>2</v>
      </c>
      <c r="Q127">
        <v>1.5</v>
      </c>
      <c r="R127">
        <f>IF(Q127&gt;=2,2,IF(Q127&gt;=1,1,0))</f>
        <v>1</v>
      </c>
      <c r="S127">
        <v>2</v>
      </c>
      <c r="T127">
        <f>IF(S127&gt;1,1,0)</f>
        <v>1</v>
      </c>
      <c r="U127">
        <v>1</v>
      </c>
      <c r="V127">
        <f>IF(U127&gt;1,2,IF(U127=1,1,0))</f>
        <v>1</v>
      </c>
      <c r="W127">
        <v>7</v>
      </c>
      <c r="X127">
        <f>IF(W127=6,1,IF(W127=7,2,0))</f>
        <v>2</v>
      </c>
      <c r="Y127">
        <v>3</v>
      </c>
      <c r="Z127">
        <f>SUM(B127,C127,E127,G127,I127,L127,N127,P127,R127,T127,V127,X127)</f>
        <v>13</v>
      </c>
      <c r="AA127">
        <f>IF(Z127&gt;=6,1,0)</f>
        <v>1</v>
      </c>
      <c r="AB127">
        <f>IF(AND(AA127=1,Y127&gt;0),1,0)</f>
        <v>1</v>
      </c>
      <c r="AC127">
        <f>IF(AND(AA127=1,Y127=0),1,0)</f>
        <v>0</v>
      </c>
      <c r="AD127">
        <f>IF(AND(AA127=0,Y127=0),1,0)</f>
        <v>0</v>
      </c>
      <c r="AE127">
        <f>IF(AND(AA127=0,Y127&gt;0),1,0)</f>
        <v>0</v>
      </c>
      <c r="AF127">
        <f>IF(OR(AB127=1,AD127=1),1,0)</f>
        <v>1</v>
      </c>
    </row>
    <row r="128" spans="1:32" x14ac:dyDescent="0.25">
      <c r="A128">
        <v>60</v>
      </c>
      <c r="B128">
        <f>IF(A128&gt;=60,1,0)</f>
        <v>1</v>
      </c>
      <c r="C128">
        <v>0</v>
      </c>
      <c r="D128">
        <v>2</v>
      </c>
      <c r="E128">
        <f>IF(D128=4,2,0)</f>
        <v>0</v>
      </c>
      <c r="F128">
        <v>130</v>
      </c>
      <c r="G128">
        <f>IF(F128&gt;=150,1,0)</f>
        <v>0</v>
      </c>
      <c r="H128">
        <v>250</v>
      </c>
      <c r="I128">
        <f>IF(H128&gt;=275,1,0)</f>
        <v>0</v>
      </c>
      <c r="J128">
        <v>0</v>
      </c>
      <c r="K128">
        <v>2</v>
      </c>
      <c r="L128">
        <f>IF(K128&gt;0,1,0)</f>
        <v>1</v>
      </c>
      <c r="M128">
        <v>180</v>
      </c>
      <c r="N128">
        <f>IF(M128&lt;=120,2,IF(M128&lt;=150,1,0))</f>
        <v>0</v>
      </c>
      <c r="O128">
        <v>0</v>
      </c>
      <c r="P128">
        <f>IF(O128=1,2,0)</f>
        <v>0</v>
      </c>
      <c r="Q128">
        <v>0</v>
      </c>
      <c r="R128">
        <f>IF(Q128&gt;=2,2,IF(Q128&gt;=1,1,0))</f>
        <v>0</v>
      </c>
      <c r="S128">
        <v>2</v>
      </c>
      <c r="T128">
        <f>IF(S128&gt;1,1,0)</f>
        <v>1</v>
      </c>
      <c r="U128">
        <v>1</v>
      </c>
      <c r="V128">
        <f>IF(U128&gt;1,2,IF(U128=1,1,0))</f>
        <v>1</v>
      </c>
      <c r="W128">
        <v>3</v>
      </c>
      <c r="X128">
        <f>IF(W128=6,1,IF(W128=7,2,0))</f>
        <v>0</v>
      </c>
      <c r="Y128">
        <v>1</v>
      </c>
      <c r="Z128">
        <f>SUM(B128,C128,E128,G128,I128,L128,N128,P128,R128,T128,V128,X128)</f>
        <v>4</v>
      </c>
      <c r="AA128">
        <f>IF(Z128&gt;=6,1,0)</f>
        <v>0</v>
      </c>
      <c r="AB128">
        <f>IF(AND(AA128=1,Y128&gt;0),1,0)</f>
        <v>0</v>
      </c>
      <c r="AC128">
        <f>IF(AND(AA128=1,Y128=0),1,0)</f>
        <v>0</v>
      </c>
      <c r="AD128">
        <f>IF(AND(AA128=0,Y128=0),1,0)</f>
        <v>0</v>
      </c>
      <c r="AE128">
        <f>IF(AND(AA128=0,Y128&gt;0),1,0)</f>
        <v>1</v>
      </c>
      <c r="AF128">
        <f>IF(OR(AB128=1,AD128=1),1,0)</f>
        <v>0</v>
      </c>
    </row>
    <row r="129" spans="1:32" x14ac:dyDescent="0.25">
      <c r="A129">
        <v>65</v>
      </c>
      <c r="B129">
        <f>IF(A129&gt;=60,1,0)</f>
        <v>1</v>
      </c>
      <c r="C129">
        <v>1</v>
      </c>
      <c r="D129">
        <v>1</v>
      </c>
      <c r="E129">
        <f>IF(D129=4,2,0)</f>
        <v>0</v>
      </c>
      <c r="F129">
        <v>150</v>
      </c>
      <c r="G129">
        <f>IF(F129&gt;=150,1,0)</f>
        <v>1</v>
      </c>
      <c r="H129">
        <v>250</v>
      </c>
      <c r="I129">
        <f>IF(H129&gt;=275,1,0)</f>
        <v>0</v>
      </c>
      <c r="J129">
        <v>1</v>
      </c>
      <c r="K129">
        <v>2</v>
      </c>
      <c r="L129">
        <f>IF(K129&gt;0,1,0)</f>
        <v>1</v>
      </c>
      <c r="M129">
        <v>150</v>
      </c>
      <c r="N129">
        <f>IF(M129&lt;=120,2,IF(M129&lt;=150,1,0))</f>
        <v>1</v>
      </c>
      <c r="O129">
        <v>0</v>
      </c>
      <c r="P129">
        <f>IF(O129=1,2,0)</f>
        <v>0</v>
      </c>
      <c r="Q129">
        <v>2.5</v>
      </c>
      <c r="R129">
        <f>IF(Q129&gt;=2,2,IF(Q129&gt;=1,1,0))</f>
        <v>2</v>
      </c>
      <c r="S129">
        <v>3</v>
      </c>
      <c r="T129">
        <f>IF(S129&gt;1,1,0)</f>
        <v>1</v>
      </c>
      <c r="U129">
        <v>0</v>
      </c>
      <c r="V129">
        <f>IF(U129&gt;1,2,IF(U129=1,1,0))</f>
        <v>0</v>
      </c>
      <c r="W129">
        <v>6</v>
      </c>
      <c r="X129">
        <f>IF(W129=6,1,IF(W129=7,2,0))</f>
        <v>1</v>
      </c>
      <c r="Y129">
        <v>0</v>
      </c>
      <c r="Z129">
        <f>SUM(B129,C129,E129,G129,I129,L129,N129,P129,R129,T129,V129,X129)</f>
        <v>9</v>
      </c>
      <c r="AA129">
        <f>IF(Z129&gt;=6,1,0)</f>
        <v>1</v>
      </c>
      <c r="AB129">
        <f>IF(AND(AA129=1,Y129&gt;0),1,0)</f>
        <v>0</v>
      </c>
      <c r="AC129">
        <f>IF(AND(AA129=1,Y129=0),1,0)</f>
        <v>1</v>
      </c>
      <c r="AD129">
        <f>IF(AND(AA129=0,Y129=0),1,0)</f>
        <v>0</v>
      </c>
      <c r="AE129">
        <f>IF(AND(AA129=0,Y129&gt;0),1,0)</f>
        <v>0</v>
      </c>
      <c r="AF129">
        <f>IF(OR(AB129=1,AD129=1),1,0)</f>
        <v>0</v>
      </c>
    </row>
    <row r="130" spans="1:32" x14ac:dyDescent="0.25">
      <c r="A130">
        <v>40</v>
      </c>
      <c r="B130">
        <f>IF(A130&gt;=60,1,0)</f>
        <v>0</v>
      </c>
      <c r="C130">
        <v>1</v>
      </c>
      <c r="D130">
        <v>3</v>
      </c>
      <c r="E130">
        <f>IF(D130=4,2,0)</f>
        <v>0</v>
      </c>
      <c r="F130">
        <v>130</v>
      </c>
      <c r="G130">
        <f>IF(F130&gt;=150,1,0)</f>
        <v>0</v>
      </c>
      <c r="H130">
        <v>250</v>
      </c>
      <c r="I130">
        <f>IF(H130&gt;=275,1,0)</f>
        <v>0</v>
      </c>
      <c r="J130">
        <v>0</v>
      </c>
      <c r="K130">
        <v>0</v>
      </c>
      <c r="L130">
        <f>IF(K130&gt;0,1,0)</f>
        <v>0</v>
      </c>
      <c r="M130">
        <v>190</v>
      </c>
      <c r="N130">
        <f>IF(M130&lt;=120,2,IF(M130&lt;=150,1,0))</f>
        <v>0</v>
      </c>
      <c r="O130">
        <v>0</v>
      </c>
      <c r="P130">
        <f>IF(O130=1,2,0)</f>
        <v>0</v>
      </c>
      <c r="Q130">
        <v>3.5</v>
      </c>
      <c r="R130">
        <f>IF(Q130&gt;=2,2,IF(Q130&gt;=1,1,0))</f>
        <v>2</v>
      </c>
      <c r="S130">
        <v>3</v>
      </c>
      <c r="T130">
        <f>IF(S130&gt;1,1,0)</f>
        <v>1</v>
      </c>
      <c r="U130">
        <v>0</v>
      </c>
      <c r="V130">
        <f>IF(U130&gt;1,2,IF(U130=1,1,0))</f>
        <v>0</v>
      </c>
      <c r="W130">
        <v>3</v>
      </c>
      <c r="X130">
        <f>IF(W130=6,1,IF(W130=7,2,0))</f>
        <v>0</v>
      </c>
      <c r="Y130">
        <v>0</v>
      </c>
      <c r="Z130">
        <f>SUM(B130,C130,E130,G130,I130,L130,N130,P130,R130,T130,V130,X130)</f>
        <v>4</v>
      </c>
      <c r="AA130">
        <f>IF(Z130&gt;=6,1,0)</f>
        <v>0</v>
      </c>
      <c r="AB130">
        <f>IF(AND(AA130=1,Y130&gt;0),1,0)</f>
        <v>0</v>
      </c>
      <c r="AC130">
        <f>IF(AND(AA130=1,Y130=0),1,0)</f>
        <v>0</v>
      </c>
      <c r="AD130">
        <f>IF(AND(AA130=0,Y130=0),1,0)</f>
        <v>1</v>
      </c>
      <c r="AE130">
        <f>IF(AND(AA130=0,Y130&gt;0),1,0)</f>
        <v>0</v>
      </c>
      <c r="AF130">
        <f>IF(OR(AB130=1,AD130=1),1,0)</f>
        <v>1</v>
      </c>
    </row>
    <row r="131" spans="1:32" x14ac:dyDescent="0.25">
      <c r="A131">
        <v>45</v>
      </c>
      <c r="B131">
        <f>IF(A131&gt;=60,1,0)</f>
        <v>0</v>
      </c>
      <c r="C131">
        <v>0</v>
      </c>
      <c r="D131">
        <v>2</v>
      </c>
      <c r="E131">
        <f>IF(D131=4,2,0)</f>
        <v>0</v>
      </c>
      <c r="F131">
        <v>130</v>
      </c>
      <c r="G131">
        <f>IF(F131&gt;=150,1,0)</f>
        <v>0</v>
      </c>
      <c r="H131">
        <v>225</v>
      </c>
      <c r="I131">
        <f>IF(H131&gt;=275,1,0)</f>
        <v>0</v>
      </c>
      <c r="J131">
        <v>0</v>
      </c>
      <c r="K131">
        <v>2</v>
      </c>
      <c r="L131">
        <f>IF(K131&gt;0,1,0)</f>
        <v>1</v>
      </c>
      <c r="M131">
        <v>180</v>
      </c>
      <c r="N131">
        <f>IF(M131&lt;=120,2,IF(M131&lt;=150,1,0))</f>
        <v>0</v>
      </c>
      <c r="O131">
        <v>0</v>
      </c>
      <c r="P131">
        <f>IF(O131=1,2,0)</f>
        <v>0</v>
      </c>
      <c r="Q131">
        <v>1.5</v>
      </c>
      <c r="R131">
        <f>IF(Q131&gt;=2,2,IF(Q131&gt;=1,1,0))</f>
        <v>1</v>
      </c>
      <c r="S131">
        <v>1</v>
      </c>
      <c r="T131">
        <f>IF(S131&gt;1,1,0)</f>
        <v>0</v>
      </c>
      <c r="U131">
        <v>0</v>
      </c>
      <c r="V131">
        <f>IF(U131&gt;1,2,IF(U131=1,1,0))</f>
        <v>0</v>
      </c>
      <c r="W131">
        <v>3</v>
      </c>
      <c r="X131">
        <f>IF(W131=6,1,IF(W131=7,2,0))</f>
        <v>0</v>
      </c>
      <c r="Y131">
        <v>0</v>
      </c>
      <c r="Z131">
        <f>SUM(B131,C131,E131,G131,I131,L131,N131,P131,R131,T131,V131,X131)</f>
        <v>2</v>
      </c>
      <c r="AA131">
        <f>IF(Z131&gt;=6,1,0)</f>
        <v>0</v>
      </c>
      <c r="AB131">
        <f>IF(AND(AA131=1,Y131&gt;0),1,0)</f>
        <v>0</v>
      </c>
      <c r="AC131">
        <f>IF(AND(AA131=1,Y131=0),1,0)</f>
        <v>0</v>
      </c>
      <c r="AD131">
        <f>IF(AND(AA131=0,Y131=0),1,0)</f>
        <v>1</v>
      </c>
      <c r="AE131">
        <f>IF(AND(AA131=0,Y131&gt;0),1,0)</f>
        <v>0</v>
      </c>
      <c r="AF131">
        <f>IF(OR(AB131=1,AD131=1),1,0)</f>
        <v>1</v>
      </c>
    </row>
    <row r="132" spans="1:32" x14ac:dyDescent="0.25">
      <c r="A132">
        <v>60</v>
      </c>
      <c r="B132">
        <f>IF(A132&gt;=60,1,0)</f>
        <v>1</v>
      </c>
      <c r="C132">
        <v>1</v>
      </c>
      <c r="D132">
        <v>2</v>
      </c>
      <c r="E132">
        <f>IF(D132=4,2,0)</f>
        <v>0</v>
      </c>
      <c r="F132">
        <v>120</v>
      </c>
      <c r="G132">
        <f>IF(F132&gt;=150,1,0)</f>
        <v>0</v>
      </c>
      <c r="H132">
        <v>250</v>
      </c>
      <c r="I132">
        <f>IF(H132&gt;=275,1,0)</f>
        <v>0</v>
      </c>
      <c r="J132">
        <v>0</v>
      </c>
      <c r="K132">
        <v>0</v>
      </c>
      <c r="L132">
        <f>IF(K132&gt;0,1,0)</f>
        <v>0</v>
      </c>
      <c r="M132">
        <v>180</v>
      </c>
      <c r="N132">
        <f>IF(M132&lt;=120,2,IF(M132&lt;=150,1,0))</f>
        <v>0</v>
      </c>
      <c r="O132">
        <v>0</v>
      </c>
      <c r="P132">
        <f>IF(O132=1,2,0)</f>
        <v>0</v>
      </c>
      <c r="Q132">
        <v>1</v>
      </c>
      <c r="R132">
        <f>IF(Q132&gt;=2,2,IF(Q132&gt;=1,1,0))</f>
        <v>1</v>
      </c>
      <c r="S132">
        <v>1</v>
      </c>
      <c r="T132">
        <f>IF(S132&gt;1,1,0)</f>
        <v>0</v>
      </c>
      <c r="U132">
        <v>0</v>
      </c>
      <c r="V132">
        <f>IF(U132&gt;1,2,IF(U132=1,1,0))</f>
        <v>0</v>
      </c>
      <c r="W132">
        <v>3</v>
      </c>
      <c r="X132">
        <f>IF(W132=6,1,IF(W132=7,2,0))</f>
        <v>0</v>
      </c>
      <c r="Y132">
        <v>0</v>
      </c>
      <c r="Z132">
        <f>SUM(B132,C132,E132,G132,I132,L132,N132,P132,R132,T132,V132,X132)</f>
        <v>3</v>
      </c>
      <c r="AA132">
        <f>IF(Z132&gt;=6,1,0)</f>
        <v>0</v>
      </c>
      <c r="AB132">
        <f>IF(AND(AA132=1,Y132&gt;0),1,0)</f>
        <v>0</v>
      </c>
      <c r="AC132">
        <f>IF(AND(AA132=1,Y132=0),1,0)</f>
        <v>0</v>
      </c>
      <c r="AD132">
        <f>IF(AND(AA132=0,Y132=0),1,0)</f>
        <v>1</v>
      </c>
      <c r="AE132">
        <f>IF(AND(AA132=0,Y132&gt;0),1,0)</f>
        <v>0</v>
      </c>
      <c r="AF132">
        <f>IF(OR(AB132=1,AD132=1),1,0)</f>
        <v>1</v>
      </c>
    </row>
    <row r="133" spans="1:32" x14ac:dyDescent="0.25">
      <c r="A133">
        <v>60</v>
      </c>
      <c r="B133">
        <f>IF(A133&gt;=60,1,0)</f>
        <v>1</v>
      </c>
      <c r="C133">
        <v>0</v>
      </c>
      <c r="D133">
        <v>4</v>
      </c>
      <c r="E133">
        <f>IF(D133=4,2,0)</f>
        <v>2</v>
      </c>
      <c r="F133">
        <v>120</v>
      </c>
      <c r="G133">
        <f>IF(F133&gt;=150,1,0)</f>
        <v>0</v>
      </c>
      <c r="H133">
        <v>375</v>
      </c>
      <c r="I133">
        <f>IF(H133&gt;=275,1,0)</f>
        <v>1</v>
      </c>
      <c r="J133">
        <v>0</v>
      </c>
      <c r="K133">
        <v>0</v>
      </c>
      <c r="L133">
        <f>IF(K133&gt;0,1,0)</f>
        <v>0</v>
      </c>
      <c r="M133">
        <v>170</v>
      </c>
      <c r="N133">
        <f>IF(M133&lt;=120,2,IF(M133&lt;=150,1,0))</f>
        <v>0</v>
      </c>
      <c r="O133">
        <v>1</v>
      </c>
      <c r="P133">
        <f>IF(O133=1,2,0)</f>
        <v>2</v>
      </c>
      <c r="Q133">
        <v>1</v>
      </c>
      <c r="R133">
        <f>IF(Q133&gt;=2,2,IF(Q133&gt;=1,1,0))</f>
        <v>1</v>
      </c>
      <c r="S133">
        <v>1</v>
      </c>
      <c r="T133">
        <f>IF(S133&gt;1,1,0)</f>
        <v>0</v>
      </c>
      <c r="U133">
        <v>0</v>
      </c>
      <c r="V133">
        <f>IF(U133&gt;1,2,IF(U133=1,1,0))</f>
        <v>0</v>
      </c>
      <c r="W133">
        <v>3</v>
      </c>
      <c r="X133">
        <f>IF(W133=6,1,IF(W133=7,2,0))</f>
        <v>0</v>
      </c>
      <c r="Y133">
        <v>0</v>
      </c>
      <c r="Z133">
        <f>SUM(B133,C133,E133,G133,I133,L133,N133,P133,R133,T133,V133,X133)</f>
        <v>7</v>
      </c>
      <c r="AA133">
        <f>IF(Z133&gt;=6,1,0)</f>
        <v>1</v>
      </c>
      <c r="AB133">
        <f>IF(AND(AA133=1,Y133&gt;0),1,0)</f>
        <v>0</v>
      </c>
      <c r="AC133">
        <f>IF(AND(AA133=1,Y133=0),1,0)</f>
        <v>1</v>
      </c>
      <c r="AD133">
        <f>IF(AND(AA133=0,Y133=0),1,0)</f>
        <v>0</v>
      </c>
      <c r="AE133">
        <f>IF(AND(AA133=0,Y133&gt;0),1,0)</f>
        <v>0</v>
      </c>
      <c r="AF133">
        <f>IF(OR(AB133=1,AD133=1),1,0)</f>
        <v>0</v>
      </c>
    </row>
    <row r="134" spans="1:32" x14ac:dyDescent="0.25">
      <c r="A134">
        <v>55</v>
      </c>
      <c r="B134">
        <f>IF(A134&gt;=60,1,0)</f>
        <v>0</v>
      </c>
      <c r="C134">
        <v>1</v>
      </c>
      <c r="D134">
        <v>4</v>
      </c>
      <c r="E134">
        <f>IF(D134=4,2,0)</f>
        <v>2</v>
      </c>
      <c r="F134">
        <v>140</v>
      </c>
      <c r="G134">
        <f>IF(F134&gt;=150,1,0)</f>
        <v>0</v>
      </c>
      <c r="H134">
        <v>225</v>
      </c>
      <c r="I134">
        <f>IF(H134&gt;=275,1,0)</f>
        <v>0</v>
      </c>
      <c r="J134">
        <v>1</v>
      </c>
      <c r="K134">
        <v>2</v>
      </c>
      <c r="L134">
        <f>IF(K134&gt;0,1,0)</f>
        <v>1</v>
      </c>
      <c r="M134">
        <v>160</v>
      </c>
      <c r="N134">
        <f>IF(M134&lt;=120,2,IF(M134&lt;=150,1,0))</f>
        <v>0</v>
      </c>
      <c r="O134">
        <v>1</v>
      </c>
      <c r="P134">
        <f>IF(O134=1,2,0)</f>
        <v>2</v>
      </c>
      <c r="Q134">
        <v>3.5</v>
      </c>
      <c r="R134">
        <f>IF(Q134&gt;=2,2,IF(Q134&gt;=1,1,0))</f>
        <v>2</v>
      </c>
      <c r="S134">
        <v>3</v>
      </c>
      <c r="T134">
        <f>IF(S134&gt;1,1,0)</f>
        <v>1</v>
      </c>
      <c r="U134">
        <v>0</v>
      </c>
      <c r="V134">
        <f>IF(U134&gt;1,2,IF(U134=1,1,0))</f>
        <v>0</v>
      </c>
      <c r="W134">
        <v>7</v>
      </c>
      <c r="X134">
        <f>IF(W134=6,1,IF(W134=7,2,0))</f>
        <v>2</v>
      </c>
      <c r="Y134">
        <v>1</v>
      </c>
      <c r="Z134">
        <f>SUM(B134,C134,E134,G134,I134,L134,N134,P134,R134,T134,V134,X134)</f>
        <v>11</v>
      </c>
      <c r="AA134">
        <f>IF(Z134&gt;=6,1,0)</f>
        <v>1</v>
      </c>
      <c r="AB134">
        <f>IF(AND(AA134=1,Y134&gt;0),1,0)</f>
        <v>1</v>
      </c>
      <c r="AC134">
        <f>IF(AND(AA134=1,Y134=0),1,0)</f>
        <v>0</v>
      </c>
      <c r="AD134">
        <f>IF(AND(AA134=0,Y134=0),1,0)</f>
        <v>0</v>
      </c>
      <c r="AE134">
        <f>IF(AND(AA134=0,Y134&gt;0),1,0)</f>
        <v>0</v>
      </c>
      <c r="AF134">
        <f>IF(OR(AB134=1,AD134=1),1,0)</f>
        <v>1</v>
      </c>
    </row>
    <row r="135" spans="1:32" x14ac:dyDescent="0.25">
      <c r="A135">
        <v>60</v>
      </c>
      <c r="B135">
        <f>IF(A135&gt;=60,1,0)</f>
        <v>1</v>
      </c>
      <c r="C135">
        <v>1</v>
      </c>
      <c r="D135">
        <v>4</v>
      </c>
      <c r="E135">
        <f>IF(D135=4,2,0)</f>
        <v>2</v>
      </c>
      <c r="F135">
        <v>140</v>
      </c>
      <c r="G135">
        <f>IF(F135&gt;=150,1,0)</f>
        <v>0</v>
      </c>
      <c r="H135">
        <v>200</v>
      </c>
      <c r="I135">
        <f>IF(H135&gt;=275,1,0)</f>
        <v>0</v>
      </c>
      <c r="J135">
        <v>0</v>
      </c>
      <c r="K135">
        <v>0</v>
      </c>
      <c r="L135">
        <f>IF(K135&gt;0,1,0)</f>
        <v>0</v>
      </c>
      <c r="M135">
        <v>150</v>
      </c>
      <c r="N135">
        <f>IF(M135&lt;=120,2,IF(M135&lt;=150,1,0))</f>
        <v>1</v>
      </c>
      <c r="O135">
        <v>0</v>
      </c>
      <c r="P135">
        <f>IF(O135=1,2,0)</f>
        <v>0</v>
      </c>
      <c r="Q135">
        <v>0.5</v>
      </c>
      <c r="R135">
        <f>IF(Q135&gt;=2,2,IF(Q135&gt;=1,1,0))</f>
        <v>0</v>
      </c>
      <c r="S135">
        <v>2</v>
      </c>
      <c r="T135">
        <f>IF(S135&gt;1,1,0)</f>
        <v>1</v>
      </c>
      <c r="U135">
        <v>0</v>
      </c>
      <c r="V135">
        <f>IF(U135&gt;1,2,IF(U135=1,1,0))</f>
        <v>0</v>
      </c>
      <c r="W135">
        <v>6</v>
      </c>
      <c r="X135">
        <f>IF(W135=6,1,IF(W135=7,2,0))</f>
        <v>1</v>
      </c>
      <c r="Y135">
        <v>0</v>
      </c>
      <c r="Z135">
        <f>SUM(B135,C135,E135,G135,I135,L135,N135,P135,R135,T135,V135,X135)</f>
        <v>7</v>
      </c>
      <c r="AA135">
        <f>IF(Z135&gt;=6,1,0)</f>
        <v>1</v>
      </c>
      <c r="AB135">
        <f>IF(AND(AA135=1,Y135&gt;0),1,0)</f>
        <v>0</v>
      </c>
      <c r="AC135">
        <f>IF(AND(AA135=1,Y135=0),1,0)</f>
        <v>1</v>
      </c>
      <c r="AD135">
        <f>IF(AND(AA135=0,Y135=0),1,0)</f>
        <v>0</v>
      </c>
      <c r="AE135">
        <f>IF(AND(AA135=0,Y135&gt;0),1,0)</f>
        <v>0</v>
      </c>
      <c r="AF135">
        <f>IF(OR(AB135=1,AD135=1),1,0)</f>
        <v>0</v>
      </c>
    </row>
    <row r="136" spans="1:32" x14ac:dyDescent="0.25">
      <c r="A136">
        <v>60</v>
      </c>
      <c r="B136">
        <f>IF(A136&gt;=60,1,0)</f>
        <v>1</v>
      </c>
      <c r="C136">
        <v>0</v>
      </c>
      <c r="D136">
        <v>2</v>
      </c>
      <c r="E136">
        <f>IF(D136=4,2,0)</f>
        <v>0</v>
      </c>
      <c r="F136">
        <v>140</v>
      </c>
      <c r="G136">
        <f>IF(F136&gt;=150,1,0)</f>
        <v>0</v>
      </c>
      <c r="H136">
        <v>300</v>
      </c>
      <c r="I136">
        <f>IF(H136&gt;=275,1,0)</f>
        <v>1</v>
      </c>
      <c r="J136">
        <v>0</v>
      </c>
      <c r="K136">
        <v>2</v>
      </c>
      <c r="L136">
        <f>IF(K136&gt;0,1,0)</f>
        <v>1</v>
      </c>
      <c r="M136">
        <v>160</v>
      </c>
      <c r="N136">
        <f>IF(M136&lt;=120,2,IF(M136&lt;=150,1,0))</f>
        <v>0</v>
      </c>
      <c r="O136">
        <v>0</v>
      </c>
      <c r="P136">
        <f>IF(O136=1,2,0)</f>
        <v>0</v>
      </c>
      <c r="Q136">
        <v>1.5</v>
      </c>
      <c r="R136">
        <f>IF(Q136&gt;=2,2,IF(Q136&gt;=1,1,0))</f>
        <v>1</v>
      </c>
      <c r="S136">
        <v>2</v>
      </c>
      <c r="T136">
        <f>IF(S136&gt;1,1,0)</f>
        <v>1</v>
      </c>
      <c r="U136">
        <v>0</v>
      </c>
      <c r="V136">
        <f>IF(U136&gt;1,2,IF(U136=1,1,0))</f>
        <v>0</v>
      </c>
      <c r="W136">
        <v>3</v>
      </c>
      <c r="X136">
        <f>IF(W136=6,1,IF(W136=7,2,0))</f>
        <v>0</v>
      </c>
      <c r="Y136">
        <v>0</v>
      </c>
      <c r="Z136">
        <f>SUM(B136,C136,E136,G136,I136,L136,N136,P136,R136,T136,V136,X136)</f>
        <v>5</v>
      </c>
      <c r="AA136">
        <f>IF(Z136&gt;=6,1,0)</f>
        <v>0</v>
      </c>
      <c r="AB136">
        <f>IF(AND(AA136=1,Y136&gt;0),1,0)</f>
        <v>0</v>
      </c>
      <c r="AC136">
        <f>IF(AND(AA136=1,Y136=0),1,0)</f>
        <v>0</v>
      </c>
      <c r="AD136">
        <f>IF(AND(AA136=0,Y136=0),1,0)</f>
        <v>1</v>
      </c>
      <c r="AE136">
        <f>IF(AND(AA136=0,Y136&gt;0),1,0)</f>
        <v>0</v>
      </c>
      <c r="AF136">
        <f>IF(OR(AB136=1,AD136=1),1,0)</f>
        <v>1</v>
      </c>
    </row>
    <row r="137" spans="1:32" x14ac:dyDescent="0.25">
      <c r="A137">
        <v>45</v>
      </c>
      <c r="B137">
        <f>IF(A137&gt;=60,1,0)</f>
        <v>0</v>
      </c>
      <c r="C137">
        <v>1</v>
      </c>
      <c r="D137">
        <v>2</v>
      </c>
      <c r="E137">
        <f>IF(D137=4,2,0)</f>
        <v>0</v>
      </c>
      <c r="F137">
        <v>120</v>
      </c>
      <c r="G137">
        <f>IF(F137&gt;=150,1,0)</f>
        <v>0</v>
      </c>
      <c r="H137">
        <v>275</v>
      </c>
      <c r="I137">
        <f>IF(H137&gt;=275,1,0)</f>
        <v>1</v>
      </c>
      <c r="J137">
        <v>0</v>
      </c>
      <c r="K137">
        <v>0</v>
      </c>
      <c r="L137">
        <f>IF(K137&gt;0,1,0)</f>
        <v>0</v>
      </c>
      <c r="M137">
        <v>180</v>
      </c>
      <c r="N137">
        <f>IF(M137&lt;=120,2,IF(M137&lt;=150,1,0))</f>
        <v>0</v>
      </c>
      <c r="O137">
        <v>0</v>
      </c>
      <c r="P137">
        <f>IF(O137=1,2,0)</f>
        <v>0</v>
      </c>
      <c r="Q137">
        <v>0</v>
      </c>
      <c r="R137">
        <f>IF(Q137&gt;=2,2,IF(Q137&gt;=1,1,0))</f>
        <v>0</v>
      </c>
      <c r="S137">
        <v>1</v>
      </c>
      <c r="T137">
        <f>IF(S137&gt;1,1,0)</f>
        <v>0</v>
      </c>
      <c r="U137">
        <v>0</v>
      </c>
      <c r="V137">
        <f>IF(U137&gt;1,2,IF(U137=1,1,0))</f>
        <v>0</v>
      </c>
      <c r="W137">
        <v>7</v>
      </c>
      <c r="X137">
        <f>IF(W137=6,1,IF(W137=7,2,0))</f>
        <v>2</v>
      </c>
      <c r="Y137">
        <v>0</v>
      </c>
      <c r="Z137">
        <f>SUM(B137,C137,E137,G137,I137,L137,N137,P137,R137,T137,V137,X137)</f>
        <v>4</v>
      </c>
      <c r="AA137">
        <f>IF(Z137&gt;=6,1,0)</f>
        <v>0</v>
      </c>
      <c r="AB137">
        <f>IF(AND(AA137=1,Y137&gt;0),1,0)</f>
        <v>0</v>
      </c>
      <c r="AC137">
        <f>IF(AND(AA137=1,Y137=0),1,0)</f>
        <v>0</v>
      </c>
      <c r="AD137">
        <f>IF(AND(AA137=0,Y137=0),1,0)</f>
        <v>1</v>
      </c>
      <c r="AE137">
        <f>IF(AND(AA137=0,Y137&gt;0),1,0)</f>
        <v>0</v>
      </c>
      <c r="AF137">
        <f>IF(OR(AB137=1,AD137=1),1,0)</f>
        <v>1</v>
      </c>
    </row>
    <row r="138" spans="1:32" x14ac:dyDescent="0.25">
      <c r="A138">
        <v>55</v>
      </c>
      <c r="B138">
        <f>IF(A138&gt;=60,1,0)</f>
        <v>0</v>
      </c>
      <c r="C138">
        <v>1</v>
      </c>
      <c r="D138">
        <v>3</v>
      </c>
      <c r="E138">
        <f>IF(D138=4,2,0)</f>
        <v>0</v>
      </c>
      <c r="F138">
        <v>180</v>
      </c>
      <c r="G138">
        <f>IF(F138&gt;=150,1,0)</f>
        <v>1</v>
      </c>
      <c r="H138">
        <v>200</v>
      </c>
      <c r="I138">
        <f>IF(H138&gt;=275,1,0)</f>
        <v>0</v>
      </c>
      <c r="J138">
        <v>1</v>
      </c>
      <c r="K138">
        <v>0</v>
      </c>
      <c r="L138">
        <f>IF(K138&gt;0,1,0)</f>
        <v>0</v>
      </c>
      <c r="M138">
        <v>170</v>
      </c>
      <c r="N138">
        <f>IF(M138&lt;=120,2,IF(M138&lt;=150,1,0))</f>
        <v>0</v>
      </c>
      <c r="O138">
        <v>0</v>
      </c>
      <c r="P138">
        <f>IF(O138=1,2,0)</f>
        <v>0</v>
      </c>
      <c r="Q138">
        <v>0.5</v>
      </c>
      <c r="R138">
        <f>IF(Q138&gt;=2,2,IF(Q138&gt;=1,1,0))</f>
        <v>0</v>
      </c>
      <c r="S138">
        <v>1</v>
      </c>
      <c r="T138">
        <f>IF(S138&gt;1,1,0)</f>
        <v>0</v>
      </c>
      <c r="U138">
        <v>0</v>
      </c>
      <c r="V138">
        <f>IF(U138&gt;1,2,IF(U138=1,1,0))</f>
        <v>0</v>
      </c>
      <c r="W138">
        <v>7</v>
      </c>
      <c r="X138">
        <f>IF(W138=6,1,IF(W138=7,2,0))</f>
        <v>2</v>
      </c>
      <c r="Y138">
        <v>0</v>
      </c>
      <c r="Z138">
        <f>SUM(B138,C138,E138,G138,I138,L138,N138,P138,R138,T138,V138,X138)</f>
        <v>4</v>
      </c>
      <c r="AA138">
        <f>IF(Z138&gt;=6,1,0)</f>
        <v>0</v>
      </c>
      <c r="AB138">
        <f>IF(AND(AA138=1,Y138&gt;0),1,0)</f>
        <v>0</v>
      </c>
      <c r="AC138">
        <f>IF(AND(AA138=1,Y138=0),1,0)</f>
        <v>0</v>
      </c>
      <c r="AD138">
        <f>IF(AND(AA138=0,Y138=0),1,0)</f>
        <v>1</v>
      </c>
      <c r="AE138">
        <f>IF(AND(AA138=0,Y138&gt;0),1,0)</f>
        <v>0</v>
      </c>
      <c r="AF138">
        <f>IF(OR(AB138=1,AD138=1),1,0)</f>
        <v>1</v>
      </c>
    </row>
    <row r="139" spans="1:32" x14ac:dyDescent="0.25">
      <c r="A139">
        <v>60</v>
      </c>
      <c r="B139">
        <f>IF(A139&gt;=60,1,0)</f>
        <v>1</v>
      </c>
      <c r="C139">
        <v>1</v>
      </c>
      <c r="D139">
        <v>3</v>
      </c>
      <c r="E139">
        <f>IF(D139=4,2,0)</f>
        <v>0</v>
      </c>
      <c r="F139">
        <v>150</v>
      </c>
      <c r="G139">
        <f>IF(F139&gt;=150,1,0)</f>
        <v>1</v>
      </c>
      <c r="H139">
        <v>175</v>
      </c>
      <c r="I139">
        <f>IF(H139&gt;=275,1,0)</f>
        <v>0</v>
      </c>
      <c r="J139">
        <v>0</v>
      </c>
      <c r="K139">
        <v>0</v>
      </c>
      <c r="L139">
        <f>IF(K139&gt;0,1,0)</f>
        <v>0</v>
      </c>
      <c r="M139">
        <v>180</v>
      </c>
      <c r="N139">
        <f>IF(M139&lt;=120,2,IF(M139&lt;=150,1,0))</f>
        <v>0</v>
      </c>
      <c r="O139">
        <v>0</v>
      </c>
      <c r="P139">
        <f>IF(O139=1,2,0)</f>
        <v>0</v>
      </c>
      <c r="Q139">
        <v>2</v>
      </c>
      <c r="R139">
        <f>IF(Q139&gt;=2,2,IF(Q139&gt;=1,1,0))</f>
        <v>2</v>
      </c>
      <c r="S139">
        <v>1</v>
      </c>
      <c r="T139">
        <f>IF(S139&gt;1,1,0)</f>
        <v>0</v>
      </c>
      <c r="U139">
        <v>0</v>
      </c>
      <c r="V139">
        <f>IF(U139&gt;1,2,IF(U139=1,1,0))</f>
        <v>0</v>
      </c>
      <c r="W139">
        <v>3</v>
      </c>
      <c r="X139">
        <f>IF(W139=6,1,IF(W139=7,2,0))</f>
        <v>0</v>
      </c>
      <c r="Y139">
        <v>0</v>
      </c>
      <c r="Z139">
        <f>SUM(B139,C139,E139,G139,I139,L139,N139,P139,R139,T139,V139,X139)</f>
        <v>5</v>
      </c>
      <c r="AA139">
        <f>IF(Z139&gt;=6,1,0)</f>
        <v>0</v>
      </c>
      <c r="AB139">
        <f>IF(AND(AA139=1,Y139&gt;0),1,0)</f>
        <v>0</v>
      </c>
      <c r="AC139">
        <f>IF(AND(AA139=1,Y139=0),1,0)</f>
        <v>0</v>
      </c>
      <c r="AD139">
        <f>IF(AND(AA139=0,Y139=0),1,0)</f>
        <v>1</v>
      </c>
      <c r="AE139">
        <f>IF(AND(AA139=0,Y139&gt;0),1,0)</f>
        <v>0</v>
      </c>
      <c r="AF139">
        <f>IF(OR(AB139=1,AD139=1),1,0)</f>
        <v>1</v>
      </c>
    </row>
    <row r="140" spans="1:32" x14ac:dyDescent="0.25">
      <c r="A140">
        <v>50</v>
      </c>
      <c r="B140">
        <f>IF(A140&gt;=60,1,0)</f>
        <v>0</v>
      </c>
      <c r="C140">
        <v>1</v>
      </c>
      <c r="D140">
        <v>2</v>
      </c>
      <c r="E140">
        <f>IF(D140=4,2,0)</f>
        <v>0</v>
      </c>
      <c r="F140">
        <v>110</v>
      </c>
      <c r="G140">
        <f>IF(F140&gt;=150,1,0)</f>
        <v>0</v>
      </c>
      <c r="H140">
        <v>250</v>
      </c>
      <c r="I140">
        <f>IF(H140&gt;=275,1,0)</f>
        <v>0</v>
      </c>
      <c r="J140">
        <v>0</v>
      </c>
      <c r="K140">
        <v>0</v>
      </c>
      <c r="L140">
        <f>IF(K140&gt;0,1,0)</f>
        <v>0</v>
      </c>
      <c r="M140">
        <v>170</v>
      </c>
      <c r="N140">
        <f>IF(M140&lt;=120,2,IF(M140&lt;=150,1,0))</f>
        <v>0</v>
      </c>
      <c r="O140">
        <v>0</v>
      </c>
      <c r="P140">
        <f>IF(O140=1,2,0)</f>
        <v>0</v>
      </c>
      <c r="Q140">
        <v>1</v>
      </c>
      <c r="R140">
        <f>IF(Q140&gt;=2,2,IF(Q140&gt;=1,1,0))</f>
        <v>1</v>
      </c>
      <c r="S140">
        <v>3</v>
      </c>
      <c r="T140">
        <f>IF(S140&gt;1,1,0)</f>
        <v>1</v>
      </c>
      <c r="U140">
        <v>0</v>
      </c>
      <c r="V140">
        <f>IF(U140&gt;1,2,IF(U140=1,1,0))</f>
        <v>0</v>
      </c>
      <c r="W140">
        <v>7</v>
      </c>
      <c r="X140">
        <f>IF(W140=6,1,IF(W140=7,2,0))</f>
        <v>2</v>
      </c>
      <c r="Y140">
        <v>1</v>
      </c>
      <c r="Z140">
        <f>SUM(B140,C140,E140,G140,I140,L140,N140,P140,R140,T140,V140,X140)</f>
        <v>5</v>
      </c>
      <c r="AA140">
        <f>IF(Z140&gt;=6,1,0)</f>
        <v>0</v>
      </c>
      <c r="AB140">
        <f>IF(AND(AA140=1,Y140&gt;0),1,0)</f>
        <v>0</v>
      </c>
      <c r="AC140">
        <f>IF(AND(AA140=1,Y140=0),1,0)</f>
        <v>0</v>
      </c>
      <c r="AD140">
        <f>IF(AND(AA140=0,Y140=0),1,0)</f>
        <v>0</v>
      </c>
      <c r="AE140">
        <f>IF(AND(AA140=0,Y140&gt;0),1,0)</f>
        <v>1</v>
      </c>
      <c r="AF140">
        <f>IF(OR(AB140=1,AD140=1),1,0)</f>
        <v>0</v>
      </c>
    </row>
    <row r="141" spans="1:32" x14ac:dyDescent="0.25">
      <c r="A141">
        <v>55</v>
      </c>
      <c r="B141">
        <f>IF(A141&gt;=60,1,0)</f>
        <v>0</v>
      </c>
      <c r="C141">
        <v>1</v>
      </c>
      <c r="D141">
        <v>4</v>
      </c>
      <c r="E141">
        <f>IF(D141=4,2,0)</f>
        <v>2</v>
      </c>
      <c r="F141">
        <v>140</v>
      </c>
      <c r="G141">
        <f>IF(F141&gt;=150,1,0)</f>
        <v>0</v>
      </c>
      <c r="H141">
        <v>250</v>
      </c>
      <c r="I141">
        <f>IF(H141&gt;=275,1,0)</f>
        <v>0</v>
      </c>
      <c r="J141">
        <v>0</v>
      </c>
      <c r="K141">
        <v>0</v>
      </c>
      <c r="L141">
        <f>IF(K141&gt;0,1,0)</f>
        <v>0</v>
      </c>
      <c r="M141">
        <v>160</v>
      </c>
      <c r="N141">
        <f>IF(M141&lt;=120,2,IF(M141&lt;=150,1,0))</f>
        <v>0</v>
      </c>
      <c r="O141">
        <v>0</v>
      </c>
      <c r="P141">
        <f>IF(O141=1,2,0)</f>
        <v>0</v>
      </c>
      <c r="Q141">
        <v>1.5</v>
      </c>
      <c r="R141">
        <f>IF(Q141&gt;=2,2,IF(Q141&gt;=1,1,0))</f>
        <v>1</v>
      </c>
      <c r="S141">
        <v>1</v>
      </c>
      <c r="T141">
        <f>IF(S141&gt;1,1,0)</f>
        <v>0</v>
      </c>
      <c r="U141">
        <v>0</v>
      </c>
      <c r="V141">
        <f>IF(U141&gt;1,2,IF(U141=1,1,0))</f>
        <v>0</v>
      </c>
      <c r="W141">
        <v>3</v>
      </c>
      <c r="X141">
        <f>IF(W141=6,1,IF(W141=7,2,0))</f>
        <v>0</v>
      </c>
      <c r="Y141">
        <v>0</v>
      </c>
      <c r="Z141">
        <f>SUM(B141,C141,E141,G141,I141,L141,N141,P141,R141,T141,V141,X141)</f>
        <v>4</v>
      </c>
      <c r="AA141">
        <f>IF(Z141&gt;=6,1,0)</f>
        <v>0</v>
      </c>
      <c r="AB141">
        <f>IF(AND(AA141=1,Y141&gt;0),1,0)</f>
        <v>0</v>
      </c>
      <c r="AC141">
        <f>IF(AND(AA141=1,Y141=0),1,0)</f>
        <v>0</v>
      </c>
      <c r="AD141">
        <f>IF(AND(AA141=0,Y141=0),1,0)</f>
        <v>1</v>
      </c>
      <c r="AE141">
        <f>IF(AND(AA141=0,Y141&gt;0),1,0)</f>
        <v>0</v>
      </c>
      <c r="AF141">
        <f>IF(OR(AB141=1,AD141=1),1,0)</f>
        <v>1</v>
      </c>
    </row>
    <row r="142" spans="1:32" x14ac:dyDescent="0.25">
      <c r="A142">
        <v>50</v>
      </c>
      <c r="B142">
        <f>IF(A142&gt;=60,1,0)</f>
        <v>0</v>
      </c>
      <c r="C142">
        <v>0</v>
      </c>
      <c r="D142">
        <v>3</v>
      </c>
      <c r="E142">
        <f>IF(D142=4,2,0)</f>
        <v>0</v>
      </c>
      <c r="F142">
        <v>130</v>
      </c>
      <c r="G142">
        <f>IF(F142&gt;=150,1,0)</f>
        <v>0</v>
      </c>
      <c r="H142">
        <v>275</v>
      </c>
      <c r="I142">
        <f>IF(H142&gt;=275,1,0)</f>
        <v>1</v>
      </c>
      <c r="J142">
        <v>0</v>
      </c>
      <c r="K142">
        <v>0</v>
      </c>
      <c r="L142">
        <f>IF(K142&gt;0,1,0)</f>
        <v>0</v>
      </c>
      <c r="M142">
        <v>140</v>
      </c>
      <c r="N142">
        <f>IF(M142&lt;=120,2,IF(M142&lt;=150,1,0))</f>
        <v>1</v>
      </c>
      <c r="O142">
        <v>0</v>
      </c>
      <c r="P142">
        <f>IF(O142=1,2,0)</f>
        <v>0</v>
      </c>
      <c r="Q142">
        <v>0.5</v>
      </c>
      <c r="R142">
        <f>IF(Q142&gt;=2,2,IF(Q142&gt;=1,1,0))</f>
        <v>0</v>
      </c>
      <c r="S142">
        <v>1</v>
      </c>
      <c r="T142">
        <f>IF(S142&gt;1,1,0)</f>
        <v>0</v>
      </c>
      <c r="U142">
        <v>0</v>
      </c>
      <c r="V142">
        <f>IF(U142&gt;1,2,IF(U142=1,1,0))</f>
        <v>0</v>
      </c>
      <c r="W142">
        <v>3</v>
      </c>
      <c r="X142">
        <f>IF(W142=6,1,IF(W142=7,2,0))</f>
        <v>0</v>
      </c>
      <c r="Y142">
        <v>0</v>
      </c>
      <c r="Z142">
        <f>SUM(B142,C142,E142,G142,I142,L142,N142,P142,R142,T142,V142,X142)</f>
        <v>2</v>
      </c>
      <c r="AA142">
        <f>IF(Z142&gt;=6,1,0)</f>
        <v>0</v>
      </c>
      <c r="AB142">
        <f>IF(AND(AA142=1,Y142&gt;0),1,0)</f>
        <v>0</v>
      </c>
      <c r="AC142">
        <f>IF(AND(AA142=1,Y142=0),1,0)</f>
        <v>0</v>
      </c>
      <c r="AD142">
        <f>IF(AND(AA142=0,Y142=0),1,0)</f>
        <v>1</v>
      </c>
      <c r="AE142">
        <f>IF(AND(AA142=0,Y142&gt;0),1,0)</f>
        <v>0</v>
      </c>
      <c r="AF142">
        <f>IF(OR(AB142=1,AD142=1),1,0)</f>
        <v>1</v>
      </c>
    </row>
    <row r="143" spans="1:32" x14ac:dyDescent="0.25">
      <c r="A143">
        <v>50</v>
      </c>
      <c r="B143">
        <f>IF(A143&gt;=60,1,0)</f>
        <v>0</v>
      </c>
      <c r="C143">
        <v>1</v>
      </c>
      <c r="D143">
        <v>2</v>
      </c>
      <c r="E143">
        <f>IF(D143=4,2,0)</f>
        <v>0</v>
      </c>
      <c r="F143">
        <v>130</v>
      </c>
      <c r="G143">
        <f>IF(F143&gt;=150,1,0)</f>
        <v>0</v>
      </c>
      <c r="H143">
        <v>275</v>
      </c>
      <c r="I143">
        <f>IF(H143&gt;=275,1,0)</f>
        <v>1</v>
      </c>
      <c r="J143">
        <v>0</v>
      </c>
      <c r="K143">
        <v>0</v>
      </c>
      <c r="L143">
        <f>IF(K143&gt;0,1,0)</f>
        <v>0</v>
      </c>
      <c r="M143">
        <v>180</v>
      </c>
      <c r="N143">
        <f>IF(M143&lt;=120,2,IF(M143&lt;=150,1,0))</f>
        <v>0</v>
      </c>
      <c r="O143">
        <v>0</v>
      </c>
      <c r="P143">
        <f>IF(O143=1,2,0)</f>
        <v>0</v>
      </c>
      <c r="Q143">
        <v>1</v>
      </c>
      <c r="R143">
        <f>IF(Q143&gt;=2,2,IF(Q143&gt;=1,1,0))</f>
        <v>1</v>
      </c>
      <c r="S143">
        <v>1</v>
      </c>
      <c r="T143">
        <f>IF(S143&gt;1,1,0)</f>
        <v>0</v>
      </c>
      <c r="U143">
        <v>0</v>
      </c>
      <c r="V143">
        <f>IF(U143&gt;1,2,IF(U143=1,1,0))</f>
        <v>0</v>
      </c>
      <c r="W143">
        <v>3</v>
      </c>
      <c r="X143">
        <f>IF(W143=6,1,IF(W143=7,2,0))</f>
        <v>0</v>
      </c>
      <c r="Y143">
        <v>0</v>
      </c>
      <c r="Z143">
        <f>SUM(B143,C143,E143,G143,I143,L143,N143,P143,R143,T143,V143,X143)</f>
        <v>3</v>
      </c>
      <c r="AA143">
        <f>IF(Z143&gt;=6,1,0)</f>
        <v>0</v>
      </c>
      <c r="AB143">
        <f>IF(AND(AA143=1,Y143&gt;0),1,0)</f>
        <v>0</v>
      </c>
      <c r="AC143">
        <f>IF(AND(AA143=1,Y143=0),1,0)</f>
        <v>0</v>
      </c>
      <c r="AD143">
        <f>IF(AND(AA143=0,Y143=0),1,0)</f>
        <v>1</v>
      </c>
      <c r="AE143">
        <f>IF(AND(AA143=0,Y143&gt;0),1,0)</f>
        <v>0</v>
      </c>
      <c r="AF143">
        <f>IF(OR(AB143=1,AD143=1),1,0)</f>
        <v>1</v>
      </c>
    </row>
    <row r="144" spans="1:32" x14ac:dyDescent="0.25">
      <c r="A144">
        <v>65</v>
      </c>
      <c r="B144">
        <f>IF(A144&gt;=60,1,0)</f>
        <v>1</v>
      </c>
      <c r="C144">
        <v>1</v>
      </c>
      <c r="D144">
        <v>1</v>
      </c>
      <c r="E144">
        <f>IF(D144=4,2,0)</f>
        <v>0</v>
      </c>
      <c r="F144">
        <v>110</v>
      </c>
      <c r="G144">
        <f>IF(F144&gt;=150,1,0)</f>
        <v>0</v>
      </c>
      <c r="H144">
        <v>225</v>
      </c>
      <c r="I144">
        <f>IF(H144&gt;=275,1,0)</f>
        <v>0</v>
      </c>
      <c r="J144">
        <v>0</v>
      </c>
      <c r="K144">
        <v>2</v>
      </c>
      <c r="L144">
        <f>IF(K144&gt;0,1,0)</f>
        <v>1</v>
      </c>
      <c r="M144">
        <v>150</v>
      </c>
      <c r="N144">
        <f>IF(M144&lt;=120,2,IF(M144&lt;=150,1,0))</f>
        <v>1</v>
      </c>
      <c r="O144">
        <v>1</v>
      </c>
      <c r="P144">
        <f>IF(O144=1,2,0)</f>
        <v>2</v>
      </c>
      <c r="Q144">
        <v>2</v>
      </c>
      <c r="R144">
        <f>IF(Q144&gt;=2,2,IF(Q144&gt;=1,1,0))</f>
        <v>2</v>
      </c>
      <c r="S144">
        <v>2</v>
      </c>
      <c r="T144">
        <f>IF(S144&gt;1,1,0)</f>
        <v>1</v>
      </c>
      <c r="U144">
        <v>0</v>
      </c>
      <c r="V144">
        <f>IF(U144&gt;1,2,IF(U144=1,1,0))</f>
        <v>0</v>
      </c>
      <c r="W144">
        <v>3</v>
      </c>
      <c r="X144">
        <f>IF(W144=6,1,IF(W144=7,2,0))</f>
        <v>0</v>
      </c>
      <c r="Y144">
        <v>0</v>
      </c>
      <c r="Z144">
        <f>SUM(B144,C144,E144,G144,I144,L144,N144,P144,R144,T144,V144,X144)</f>
        <v>9</v>
      </c>
      <c r="AA144">
        <f>IF(Z144&gt;=6,1,0)</f>
        <v>1</v>
      </c>
      <c r="AB144">
        <f>IF(AND(AA144=1,Y144&gt;0),1,0)</f>
        <v>0</v>
      </c>
      <c r="AC144">
        <f>IF(AND(AA144=1,Y144=0),1,0)</f>
        <v>1</v>
      </c>
      <c r="AD144">
        <f>IF(AND(AA144=0,Y144=0),1,0)</f>
        <v>0</v>
      </c>
      <c r="AE144">
        <f>IF(AND(AA144=0,Y144&gt;0),1,0)</f>
        <v>0</v>
      </c>
      <c r="AF144">
        <f>IF(OR(AB144=1,AD144=1),1,0)</f>
        <v>0</v>
      </c>
    </row>
    <row r="145" spans="1:32" x14ac:dyDescent="0.25">
      <c r="A145">
        <v>60</v>
      </c>
      <c r="B145">
        <f>IF(A145&gt;=60,1,0)</f>
        <v>1</v>
      </c>
      <c r="C145">
        <v>0</v>
      </c>
      <c r="D145">
        <v>1</v>
      </c>
      <c r="E145">
        <f>IF(D145=4,2,0)</f>
        <v>0</v>
      </c>
      <c r="F145">
        <v>150</v>
      </c>
      <c r="G145">
        <f>IF(F145&gt;=150,1,0)</f>
        <v>1</v>
      </c>
      <c r="H145">
        <v>300</v>
      </c>
      <c r="I145">
        <f>IF(H145&gt;=275,1,0)</f>
        <v>1</v>
      </c>
      <c r="J145">
        <v>1</v>
      </c>
      <c r="K145">
        <v>2</v>
      </c>
      <c r="L145">
        <f>IF(K145&gt;0,1,0)</f>
        <v>1</v>
      </c>
      <c r="M145">
        <v>170</v>
      </c>
      <c r="N145">
        <f>IF(M145&lt;=120,2,IF(M145&lt;=150,1,0))</f>
        <v>0</v>
      </c>
      <c r="O145">
        <v>0</v>
      </c>
      <c r="P145">
        <f>IF(O145=1,2,0)</f>
        <v>0</v>
      </c>
      <c r="Q145">
        <v>1</v>
      </c>
      <c r="R145">
        <f>IF(Q145&gt;=2,2,IF(Q145&gt;=1,1,0))</f>
        <v>1</v>
      </c>
      <c r="S145">
        <v>1</v>
      </c>
      <c r="T145">
        <f>IF(S145&gt;1,1,0)</f>
        <v>0</v>
      </c>
      <c r="U145">
        <v>0</v>
      </c>
      <c r="V145">
        <f>IF(U145&gt;1,2,IF(U145=1,1,0))</f>
        <v>0</v>
      </c>
      <c r="W145">
        <v>3</v>
      </c>
      <c r="X145">
        <f>IF(W145=6,1,IF(W145=7,2,0))</f>
        <v>0</v>
      </c>
      <c r="Y145">
        <v>0</v>
      </c>
      <c r="Z145">
        <f>SUM(B145,C145,E145,G145,I145,L145,N145,P145,R145,T145,V145,X145)</f>
        <v>5</v>
      </c>
      <c r="AA145">
        <f>IF(Z145&gt;=6,1,0)</f>
        <v>0</v>
      </c>
      <c r="AB145">
        <f>IF(AND(AA145=1,Y145&gt;0),1,0)</f>
        <v>0</v>
      </c>
      <c r="AC145">
        <f>IF(AND(AA145=1,Y145=0),1,0)</f>
        <v>0</v>
      </c>
      <c r="AD145">
        <f>IF(AND(AA145=0,Y145=0),1,0)</f>
        <v>1</v>
      </c>
      <c r="AE145">
        <f>IF(AND(AA145=0,Y145&gt;0),1,0)</f>
        <v>0</v>
      </c>
      <c r="AF145">
        <f>IF(OR(AB145=1,AD145=1),1,0)</f>
        <v>1</v>
      </c>
    </row>
    <row r="146" spans="1:32" x14ac:dyDescent="0.25">
      <c r="A146">
        <v>60</v>
      </c>
      <c r="B146">
        <f>IF(A146&gt;=60,1,0)</f>
        <v>1</v>
      </c>
      <c r="C146">
        <v>1</v>
      </c>
      <c r="D146">
        <v>2</v>
      </c>
      <c r="E146">
        <f>IF(D146=4,2,0)</f>
        <v>0</v>
      </c>
      <c r="F146">
        <v>120</v>
      </c>
      <c r="G146">
        <f>IF(F146&gt;=150,1,0)</f>
        <v>0</v>
      </c>
      <c r="H146">
        <v>300</v>
      </c>
      <c r="I146">
        <f>IF(H146&gt;=275,1,0)</f>
        <v>1</v>
      </c>
      <c r="J146">
        <v>0</v>
      </c>
      <c r="K146">
        <v>2</v>
      </c>
      <c r="L146">
        <f>IF(K146&gt;0,1,0)</f>
        <v>1</v>
      </c>
      <c r="M146">
        <v>160</v>
      </c>
      <c r="N146">
        <f>IF(M146&lt;=120,2,IF(M146&lt;=150,1,0))</f>
        <v>0</v>
      </c>
      <c r="O146">
        <v>0</v>
      </c>
      <c r="P146">
        <f>IF(O146=1,2,0)</f>
        <v>0</v>
      </c>
      <c r="Q146">
        <v>2</v>
      </c>
      <c r="R146">
        <f>IF(Q146&gt;=2,2,IF(Q146&gt;=1,1,0))</f>
        <v>2</v>
      </c>
      <c r="S146">
        <v>2</v>
      </c>
      <c r="T146">
        <f>IF(S146&gt;1,1,0)</f>
        <v>1</v>
      </c>
      <c r="U146">
        <v>0</v>
      </c>
      <c r="V146">
        <f>IF(U146&gt;1,2,IF(U146=1,1,0))</f>
        <v>0</v>
      </c>
      <c r="W146">
        <v>3</v>
      </c>
      <c r="X146">
        <f>IF(W146=6,1,IF(W146=7,2,0))</f>
        <v>0</v>
      </c>
      <c r="Y146">
        <v>1</v>
      </c>
      <c r="Z146">
        <f>SUM(B146,C146,E146,G146,I146,L146,N146,P146,R146,T146,V146,X146)</f>
        <v>7</v>
      </c>
      <c r="AA146">
        <f>IF(Z146&gt;=6,1,0)</f>
        <v>1</v>
      </c>
      <c r="AB146">
        <f>IF(AND(AA146=1,Y146&gt;0),1,0)</f>
        <v>1</v>
      </c>
      <c r="AC146">
        <f>IF(AND(AA146=1,Y146=0),1,0)</f>
        <v>0</v>
      </c>
      <c r="AD146">
        <f>IF(AND(AA146=0,Y146=0),1,0)</f>
        <v>0</v>
      </c>
      <c r="AE146">
        <f>IF(AND(AA146=0,Y146&gt;0),1,0)</f>
        <v>0</v>
      </c>
      <c r="AF146">
        <f>IF(OR(AB146=1,AD146=1),1,0)</f>
        <v>1</v>
      </c>
    </row>
    <row r="147" spans="1:32" x14ac:dyDescent="0.25">
      <c r="A147">
        <v>50</v>
      </c>
      <c r="B147">
        <f>IF(A147&gt;=60,1,0)</f>
        <v>0</v>
      </c>
      <c r="C147">
        <v>0</v>
      </c>
      <c r="D147">
        <v>3</v>
      </c>
      <c r="E147">
        <f>IF(D147=4,2,0)</f>
        <v>0</v>
      </c>
      <c r="F147">
        <v>120</v>
      </c>
      <c r="G147">
        <f>IF(F147&gt;=150,1,0)</f>
        <v>0</v>
      </c>
      <c r="H147">
        <v>225</v>
      </c>
      <c r="I147">
        <f>IF(H147&gt;=275,1,0)</f>
        <v>0</v>
      </c>
      <c r="J147">
        <v>0</v>
      </c>
      <c r="K147">
        <v>0</v>
      </c>
      <c r="L147">
        <f>IF(K147&gt;0,1,0)</f>
        <v>0</v>
      </c>
      <c r="M147">
        <v>160</v>
      </c>
      <c r="N147">
        <f>IF(M147&lt;=120,2,IF(M147&lt;=150,1,0))</f>
        <v>0</v>
      </c>
      <c r="O147">
        <v>0</v>
      </c>
      <c r="P147">
        <f>IF(O147=1,2,0)</f>
        <v>0</v>
      </c>
      <c r="Q147">
        <v>2</v>
      </c>
      <c r="R147">
        <f>IF(Q147&gt;=2,2,IF(Q147&gt;=1,1,0))</f>
        <v>2</v>
      </c>
      <c r="S147">
        <v>2</v>
      </c>
      <c r="T147">
        <f>IF(S147&gt;1,1,0)</f>
        <v>1</v>
      </c>
      <c r="U147">
        <v>0</v>
      </c>
      <c r="V147">
        <f>IF(U147&gt;1,2,IF(U147=1,1,0))</f>
        <v>0</v>
      </c>
      <c r="W147">
        <v>3</v>
      </c>
      <c r="X147">
        <f>IF(W147=6,1,IF(W147=7,2,0))</f>
        <v>0</v>
      </c>
      <c r="Y147">
        <v>0</v>
      </c>
      <c r="Z147">
        <f>SUM(B147,C147,E147,G147,I147,L147,N147,P147,R147,T147,V147,X147)</f>
        <v>3</v>
      </c>
      <c r="AA147">
        <f>IF(Z147&gt;=6,1,0)</f>
        <v>0</v>
      </c>
      <c r="AB147">
        <f>IF(AND(AA147=1,Y147&gt;0),1,0)</f>
        <v>0</v>
      </c>
      <c r="AC147">
        <f>IF(AND(AA147=1,Y147=0),1,0)</f>
        <v>0</v>
      </c>
      <c r="AD147">
        <f>IF(AND(AA147=0,Y147=0),1,0)</f>
        <v>1</v>
      </c>
      <c r="AE147">
        <f>IF(AND(AA147=0,Y147&gt;0),1,0)</f>
        <v>0</v>
      </c>
      <c r="AF147">
        <f>IF(OR(AB147=1,AD147=1),1,0)</f>
        <v>1</v>
      </c>
    </row>
    <row r="148" spans="1:32" x14ac:dyDescent="0.25">
      <c r="A148">
        <v>60</v>
      </c>
      <c r="B148">
        <f>IF(A148&gt;=60,1,0)</f>
        <v>1</v>
      </c>
      <c r="C148">
        <v>0</v>
      </c>
      <c r="D148">
        <v>3</v>
      </c>
      <c r="E148">
        <f>IF(D148=4,2,0)</f>
        <v>0</v>
      </c>
      <c r="F148">
        <v>120</v>
      </c>
      <c r="G148">
        <f>IF(F148&gt;=150,1,0)</f>
        <v>0</v>
      </c>
      <c r="H148">
        <v>375</v>
      </c>
      <c r="I148">
        <f>IF(H148&gt;=275,1,0)</f>
        <v>1</v>
      </c>
      <c r="J148">
        <v>0</v>
      </c>
      <c r="K148">
        <v>0</v>
      </c>
      <c r="L148">
        <f>IF(K148&gt;0,1,0)</f>
        <v>0</v>
      </c>
      <c r="M148">
        <v>180</v>
      </c>
      <c r="N148">
        <f>IF(M148&lt;=120,2,IF(M148&lt;=150,1,0))</f>
        <v>0</v>
      </c>
      <c r="O148">
        <v>0</v>
      </c>
      <c r="P148">
        <f>IF(O148=1,2,0)</f>
        <v>0</v>
      </c>
      <c r="Q148">
        <v>0</v>
      </c>
      <c r="R148">
        <f>IF(Q148&gt;=2,2,IF(Q148&gt;=1,1,0))</f>
        <v>0</v>
      </c>
      <c r="S148">
        <v>1</v>
      </c>
      <c r="T148">
        <f>IF(S148&gt;1,1,0)</f>
        <v>0</v>
      </c>
      <c r="U148">
        <v>0</v>
      </c>
      <c r="V148">
        <f>IF(U148&gt;1,2,IF(U148=1,1,0))</f>
        <v>0</v>
      </c>
      <c r="W148">
        <v>3</v>
      </c>
      <c r="X148">
        <f>IF(W148=6,1,IF(W148=7,2,0))</f>
        <v>0</v>
      </c>
      <c r="Y148">
        <v>0</v>
      </c>
      <c r="Z148">
        <f>SUM(B148,C148,E148,G148,I148,L148,N148,P148,R148,T148,V148,X148)</f>
        <v>2</v>
      </c>
      <c r="AA148">
        <f>IF(Z148&gt;=6,1,0)</f>
        <v>0</v>
      </c>
      <c r="AB148">
        <f>IF(AND(AA148=1,Y148&gt;0),1,0)</f>
        <v>0</v>
      </c>
      <c r="AC148">
        <f>IF(AND(AA148=1,Y148=0),1,0)</f>
        <v>0</v>
      </c>
      <c r="AD148">
        <f>IF(AND(AA148=0,Y148=0),1,0)</f>
        <v>1</v>
      </c>
      <c r="AE148">
        <f>IF(AND(AA148=0,Y148&gt;0),1,0)</f>
        <v>0</v>
      </c>
      <c r="AF148">
        <f>IF(OR(AB148=1,AD148=1),1,0)</f>
        <v>1</v>
      </c>
    </row>
    <row r="149" spans="1:32" x14ac:dyDescent="0.25">
      <c r="A149">
        <v>70</v>
      </c>
      <c r="B149">
        <f>IF(A149&gt;=60,1,0)</f>
        <v>1</v>
      </c>
      <c r="C149">
        <v>0</v>
      </c>
      <c r="D149">
        <v>1</v>
      </c>
      <c r="E149">
        <f>IF(D149=4,2,0)</f>
        <v>0</v>
      </c>
      <c r="F149">
        <v>150</v>
      </c>
      <c r="G149">
        <f>IF(F149&gt;=150,1,0)</f>
        <v>1</v>
      </c>
      <c r="H149">
        <v>250</v>
      </c>
      <c r="I149">
        <f>IF(H149&gt;=275,1,0)</f>
        <v>0</v>
      </c>
      <c r="J149">
        <v>0</v>
      </c>
      <c r="K149">
        <v>0</v>
      </c>
      <c r="L149">
        <f>IF(K149&gt;0,1,0)</f>
        <v>0</v>
      </c>
      <c r="M149">
        <v>120</v>
      </c>
      <c r="N149">
        <f>IF(M149&lt;=120,2,IF(M149&lt;=150,1,0))</f>
        <v>2</v>
      </c>
      <c r="O149">
        <v>0</v>
      </c>
      <c r="P149">
        <f>IF(O149=1,2,0)</f>
        <v>0</v>
      </c>
      <c r="Q149">
        <v>3</v>
      </c>
      <c r="R149">
        <f>IF(Q149&gt;=2,2,IF(Q149&gt;=1,1,0))</f>
        <v>2</v>
      </c>
      <c r="S149">
        <v>3</v>
      </c>
      <c r="T149">
        <f>IF(S149&gt;1,1,0)</f>
        <v>1</v>
      </c>
      <c r="U149">
        <v>0</v>
      </c>
      <c r="V149">
        <f>IF(U149&gt;1,2,IF(U149=1,1,0))</f>
        <v>0</v>
      </c>
      <c r="W149">
        <v>3</v>
      </c>
      <c r="X149">
        <f>IF(W149=6,1,IF(W149=7,2,0))</f>
        <v>0</v>
      </c>
      <c r="Y149">
        <v>0</v>
      </c>
      <c r="Z149">
        <f>SUM(B149,C149,E149,G149,I149,L149,N149,P149,R149,T149,V149,X149)</f>
        <v>7</v>
      </c>
      <c r="AA149">
        <f>IF(Z149&gt;=6,1,0)</f>
        <v>1</v>
      </c>
      <c r="AB149">
        <f>IF(AND(AA149=1,Y149&gt;0),1,0)</f>
        <v>0</v>
      </c>
      <c r="AC149">
        <f>IF(AND(AA149=1,Y149=0),1,0)</f>
        <v>1</v>
      </c>
      <c r="AD149">
        <f>IF(AND(AA149=0,Y149=0),1,0)</f>
        <v>0</v>
      </c>
      <c r="AE149">
        <f>IF(AND(AA149=0,Y149&gt;0),1,0)</f>
        <v>0</v>
      </c>
      <c r="AF149">
        <f>IF(OR(AB149=1,AD149=1),1,0)</f>
        <v>0</v>
      </c>
    </row>
    <row r="150" spans="1:32" x14ac:dyDescent="0.25">
      <c r="A150">
        <v>45</v>
      </c>
      <c r="B150">
        <f>IF(A150&gt;=60,1,0)</f>
        <v>0</v>
      </c>
      <c r="C150">
        <v>1</v>
      </c>
      <c r="D150">
        <v>4</v>
      </c>
      <c r="E150">
        <f>IF(D150=4,2,0)</f>
        <v>2</v>
      </c>
      <c r="F150">
        <v>150</v>
      </c>
      <c r="G150">
        <f>IF(F150&gt;=150,1,0)</f>
        <v>1</v>
      </c>
      <c r="H150">
        <v>250</v>
      </c>
      <c r="I150">
        <f>IF(H150&gt;=275,1,0)</f>
        <v>0</v>
      </c>
      <c r="J150">
        <v>0</v>
      </c>
      <c r="K150">
        <v>0</v>
      </c>
      <c r="L150">
        <f>IF(K150&gt;0,1,0)</f>
        <v>0</v>
      </c>
      <c r="M150">
        <v>180</v>
      </c>
      <c r="N150">
        <f>IF(M150&lt;=120,2,IF(M150&lt;=150,1,0))</f>
        <v>0</v>
      </c>
      <c r="O150">
        <v>0</v>
      </c>
      <c r="P150">
        <f>IF(O150=1,2,0)</f>
        <v>0</v>
      </c>
      <c r="Q150">
        <v>1.5</v>
      </c>
      <c r="R150">
        <f>IF(Q150&gt;=2,2,IF(Q150&gt;=1,1,0))</f>
        <v>1</v>
      </c>
      <c r="S150">
        <v>1</v>
      </c>
      <c r="T150">
        <f>IF(S150&gt;1,1,0)</f>
        <v>0</v>
      </c>
      <c r="U150">
        <v>0</v>
      </c>
      <c r="V150">
        <f>IF(U150&gt;1,2,IF(U150=1,1,0))</f>
        <v>0</v>
      </c>
      <c r="W150">
        <v>3</v>
      </c>
      <c r="X150">
        <f>IF(W150=6,1,IF(W150=7,2,0))</f>
        <v>0</v>
      </c>
      <c r="Y150">
        <v>0</v>
      </c>
      <c r="Z150">
        <f>SUM(B150,C150,E150,G150,I150,L150,N150,P150,R150,T150,V150,X150)</f>
        <v>5</v>
      </c>
      <c r="AA150">
        <f>IF(Z150&gt;=6,1,0)</f>
        <v>0</v>
      </c>
      <c r="AB150">
        <f>IF(AND(AA150=1,Y150&gt;0),1,0)</f>
        <v>0</v>
      </c>
      <c r="AC150">
        <f>IF(AND(AA150=1,Y150=0),1,0)</f>
        <v>0</v>
      </c>
      <c r="AD150">
        <f>IF(AND(AA150=0,Y150=0),1,0)</f>
        <v>1</v>
      </c>
      <c r="AE150">
        <f>IF(AND(AA150=0,Y150&gt;0),1,0)</f>
        <v>0</v>
      </c>
      <c r="AF150">
        <f>IF(OR(AB150=1,AD150=1),1,0)</f>
        <v>1</v>
      </c>
    </row>
    <row r="151" spans="1:32" x14ac:dyDescent="0.25">
      <c r="A151">
        <v>40</v>
      </c>
      <c r="B151">
        <f>IF(A151&gt;=60,1,0)</f>
        <v>0</v>
      </c>
      <c r="C151">
        <v>1</v>
      </c>
      <c r="D151">
        <v>4</v>
      </c>
      <c r="E151">
        <f>IF(D151=4,2,0)</f>
        <v>2</v>
      </c>
      <c r="F151">
        <v>110</v>
      </c>
      <c r="G151">
        <f>IF(F151&gt;=150,1,0)</f>
        <v>0</v>
      </c>
      <c r="H151">
        <v>175</v>
      </c>
      <c r="I151">
        <f>IF(H151&gt;=275,1,0)</f>
        <v>0</v>
      </c>
      <c r="J151">
        <v>0</v>
      </c>
      <c r="K151">
        <v>2</v>
      </c>
      <c r="L151">
        <f>IF(K151&gt;0,1,0)</f>
        <v>1</v>
      </c>
      <c r="M151">
        <v>120</v>
      </c>
      <c r="N151">
        <f>IF(M151&lt;=120,2,IF(M151&lt;=150,1,0))</f>
        <v>2</v>
      </c>
      <c r="O151">
        <v>1</v>
      </c>
      <c r="P151">
        <f>IF(O151=1,2,0)</f>
        <v>2</v>
      </c>
      <c r="Q151">
        <v>2</v>
      </c>
      <c r="R151">
        <f>IF(Q151&gt;=2,2,IF(Q151&gt;=1,1,0))</f>
        <v>2</v>
      </c>
      <c r="S151">
        <v>2</v>
      </c>
      <c r="T151">
        <f>IF(S151&gt;1,1,0)</f>
        <v>1</v>
      </c>
      <c r="U151">
        <v>0</v>
      </c>
      <c r="V151">
        <f>IF(U151&gt;1,2,IF(U151=1,1,0))</f>
        <v>0</v>
      </c>
      <c r="W151">
        <v>7</v>
      </c>
      <c r="X151">
        <f>IF(W151=6,1,IF(W151=7,2,0))</f>
        <v>2</v>
      </c>
      <c r="Y151">
        <v>3</v>
      </c>
      <c r="Z151">
        <f>SUM(B151,C151,E151,G151,I151,L151,N151,P151,R151,T151,V151,X151)</f>
        <v>13</v>
      </c>
      <c r="AA151">
        <f>IF(Z151&gt;=6,1,0)</f>
        <v>1</v>
      </c>
      <c r="AB151">
        <f>IF(AND(AA151=1,Y151&gt;0),1,0)</f>
        <v>1</v>
      </c>
      <c r="AC151">
        <f>IF(AND(AA151=1,Y151=0),1,0)</f>
        <v>0</v>
      </c>
      <c r="AD151">
        <f>IF(AND(AA151=0,Y151=0),1,0)</f>
        <v>0</v>
      </c>
      <c r="AE151">
        <f>IF(AND(AA151=0,Y151&gt;0),1,0)</f>
        <v>0</v>
      </c>
      <c r="AF151">
        <f>IF(OR(AB151=1,AD151=1),1,0)</f>
        <v>1</v>
      </c>
    </row>
    <row r="152" spans="1:32" x14ac:dyDescent="0.25">
      <c r="A152">
        <v>65</v>
      </c>
      <c r="B152">
        <f>IF(A152&gt;=60,1,0)</f>
        <v>1</v>
      </c>
      <c r="C152">
        <v>1</v>
      </c>
      <c r="D152">
        <v>3</v>
      </c>
      <c r="E152">
        <f>IF(D152=4,2,0)</f>
        <v>0</v>
      </c>
      <c r="F152">
        <v>140</v>
      </c>
      <c r="G152">
        <f>IF(F152&gt;=150,1,0)</f>
        <v>0</v>
      </c>
      <c r="H152">
        <v>375</v>
      </c>
      <c r="I152">
        <f>IF(H152&gt;=275,1,0)</f>
        <v>1</v>
      </c>
      <c r="J152">
        <v>0</v>
      </c>
      <c r="K152">
        <v>0</v>
      </c>
      <c r="L152">
        <f>IF(K152&gt;0,1,0)</f>
        <v>0</v>
      </c>
      <c r="M152">
        <v>160</v>
      </c>
      <c r="N152">
        <f>IF(M152&lt;=120,2,IF(M152&lt;=150,1,0))</f>
        <v>0</v>
      </c>
      <c r="O152">
        <v>0</v>
      </c>
      <c r="P152">
        <f>IF(O152=1,2,0)</f>
        <v>0</v>
      </c>
      <c r="Q152">
        <v>0</v>
      </c>
      <c r="R152">
        <f>IF(Q152&gt;=2,2,IF(Q152&gt;=1,1,0))</f>
        <v>0</v>
      </c>
      <c r="S152">
        <v>1</v>
      </c>
      <c r="T152">
        <f>IF(S152&gt;1,1,0)</f>
        <v>0</v>
      </c>
      <c r="U152">
        <v>0</v>
      </c>
      <c r="V152">
        <f>IF(U152&gt;1,2,IF(U152=1,1,0))</f>
        <v>0</v>
      </c>
      <c r="W152">
        <v>3</v>
      </c>
      <c r="X152">
        <f>IF(W152=6,1,IF(W152=7,2,0))</f>
        <v>0</v>
      </c>
      <c r="Y152">
        <v>1</v>
      </c>
      <c r="Z152">
        <f>SUM(B152,C152,E152,G152,I152,L152,N152,P152,R152,T152,V152,X152)</f>
        <v>3</v>
      </c>
      <c r="AA152">
        <f>IF(Z152&gt;=6,1,0)</f>
        <v>0</v>
      </c>
      <c r="AB152">
        <f>IF(AND(AA152=1,Y152&gt;0),1,0)</f>
        <v>0</v>
      </c>
      <c r="AC152">
        <f>IF(AND(AA152=1,Y152=0),1,0)</f>
        <v>0</v>
      </c>
      <c r="AD152">
        <f>IF(AND(AA152=0,Y152=0),1,0)</f>
        <v>0</v>
      </c>
      <c r="AE152">
        <f>IF(AND(AA152=0,Y152&gt;0),1,0)</f>
        <v>1</v>
      </c>
      <c r="AF152">
        <f>IF(OR(AB152=1,AD152=1),1,0)</f>
        <v>0</v>
      </c>
    </row>
    <row r="153" spans="1:32" x14ac:dyDescent="0.25">
      <c r="A153">
        <v>60</v>
      </c>
      <c r="B153">
        <f>IF(A153&gt;=60,1,0)</f>
        <v>1</v>
      </c>
      <c r="C153">
        <v>1</v>
      </c>
      <c r="D153">
        <v>4</v>
      </c>
      <c r="E153">
        <f>IF(D153=4,2,0)</f>
        <v>2</v>
      </c>
      <c r="F153">
        <v>140</v>
      </c>
      <c r="G153">
        <f>IF(F153&gt;=150,1,0)</f>
        <v>0</v>
      </c>
      <c r="H153">
        <v>250</v>
      </c>
      <c r="I153">
        <f>IF(H153&gt;=275,1,0)</f>
        <v>0</v>
      </c>
      <c r="J153">
        <v>0</v>
      </c>
      <c r="K153">
        <v>0</v>
      </c>
      <c r="L153">
        <f>IF(K153&gt;0,1,0)</f>
        <v>0</v>
      </c>
      <c r="M153">
        <v>170</v>
      </c>
      <c r="N153">
        <f>IF(M153&lt;=120,2,IF(M153&lt;=150,1,0))</f>
        <v>0</v>
      </c>
      <c r="O153">
        <v>0</v>
      </c>
      <c r="P153">
        <f>IF(O153=1,2,0)</f>
        <v>0</v>
      </c>
      <c r="Q153">
        <v>0.5</v>
      </c>
      <c r="R153">
        <f>IF(Q153&gt;=2,2,IF(Q153&gt;=1,1,0))</f>
        <v>0</v>
      </c>
      <c r="S153">
        <v>2</v>
      </c>
      <c r="T153">
        <f>IF(S153&gt;1,1,0)</f>
        <v>1</v>
      </c>
      <c r="U153">
        <v>0</v>
      </c>
      <c r="V153">
        <f>IF(U153&gt;1,2,IF(U153=1,1,0))</f>
        <v>0</v>
      </c>
      <c r="W153">
        <v>7</v>
      </c>
      <c r="X153">
        <f>IF(W153=6,1,IF(W153=7,2,0))</f>
        <v>2</v>
      </c>
      <c r="Y153">
        <v>0</v>
      </c>
      <c r="Z153">
        <f>SUM(B153,C153,E153,G153,I153,L153,N153,P153,R153,T153,V153,X153)</f>
        <v>7</v>
      </c>
      <c r="AA153">
        <f>IF(Z153&gt;=6,1,0)</f>
        <v>1</v>
      </c>
      <c r="AB153">
        <f>IF(AND(AA153=1,Y153&gt;0),1,0)</f>
        <v>0</v>
      </c>
      <c r="AC153">
        <f>IF(AND(AA153=1,Y153=0),1,0)</f>
        <v>1</v>
      </c>
      <c r="AD153">
        <f>IF(AND(AA153=0,Y153=0),1,0)</f>
        <v>0</v>
      </c>
      <c r="AE153">
        <f>IF(AND(AA153=0,Y153&gt;0),1,0)</f>
        <v>0</v>
      </c>
      <c r="AF153">
        <f>IF(OR(AB153=1,AD153=1),1,0)</f>
        <v>0</v>
      </c>
    </row>
    <row r="154" spans="1:32" x14ac:dyDescent="0.25">
      <c r="A154">
        <v>45</v>
      </c>
      <c r="B154">
        <f>IF(A154&gt;=60,1,0)</f>
        <v>0</v>
      </c>
      <c r="C154">
        <v>1</v>
      </c>
      <c r="D154">
        <v>3</v>
      </c>
      <c r="E154">
        <f>IF(D154=4,2,0)</f>
        <v>0</v>
      </c>
      <c r="F154">
        <v>130</v>
      </c>
      <c r="G154">
        <f>IF(F154&gt;=150,1,0)</f>
        <v>0</v>
      </c>
      <c r="H154">
        <v>250</v>
      </c>
      <c r="I154">
        <f>IF(H154&gt;=275,1,0)</f>
        <v>0</v>
      </c>
      <c r="J154">
        <v>0</v>
      </c>
      <c r="K154">
        <v>0</v>
      </c>
      <c r="L154">
        <f>IF(K154&gt;0,1,0)</f>
        <v>0</v>
      </c>
      <c r="M154">
        <v>180</v>
      </c>
      <c r="N154">
        <f>IF(M154&lt;=120,2,IF(M154&lt;=150,1,0))</f>
        <v>0</v>
      </c>
      <c r="O154">
        <v>1</v>
      </c>
      <c r="P154">
        <f>IF(O154=1,2,0)</f>
        <v>2</v>
      </c>
      <c r="Q154">
        <v>0.5</v>
      </c>
      <c r="R154">
        <f>IF(Q154&gt;=2,2,IF(Q154&gt;=1,1,0))</f>
        <v>0</v>
      </c>
      <c r="S154">
        <v>1</v>
      </c>
      <c r="T154">
        <f>IF(S154&gt;1,1,0)</f>
        <v>0</v>
      </c>
      <c r="U154">
        <v>0</v>
      </c>
      <c r="V154">
        <f>IF(U154&gt;1,2,IF(U154=1,1,0))</f>
        <v>0</v>
      </c>
      <c r="W154">
        <v>3</v>
      </c>
      <c r="X154">
        <f>IF(W154=6,1,IF(W154=7,2,0))</f>
        <v>0</v>
      </c>
      <c r="Y154">
        <v>0</v>
      </c>
      <c r="Z154">
        <f>SUM(B154,C154,E154,G154,I154,L154,N154,P154,R154,T154,V154,X154)</f>
        <v>3</v>
      </c>
      <c r="AA154">
        <f>IF(Z154&gt;=6,1,0)</f>
        <v>0</v>
      </c>
      <c r="AB154">
        <f>IF(AND(AA154=1,Y154&gt;0),1,0)</f>
        <v>0</v>
      </c>
      <c r="AC154">
        <f>IF(AND(AA154=1,Y154=0),1,0)</f>
        <v>0</v>
      </c>
      <c r="AD154">
        <f>IF(AND(AA154=0,Y154=0),1,0)</f>
        <v>1</v>
      </c>
      <c r="AE154">
        <f>IF(AND(AA154=0,Y154&gt;0),1,0)</f>
        <v>0</v>
      </c>
      <c r="AF154">
        <f>IF(OR(AB154=1,AD154=1),1,0)</f>
        <v>1</v>
      </c>
    </row>
    <row r="155" spans="1:32" x14ac:dyDescent="0.25">
      <c r="A155">
        <v>45</v>
      </c>
      <c r="B155">
        <f>IF(A155&gt;=60,1,0)</f>
        <v>0</v>
      </c>
      <c r="C155">
        <v>1</v>
      </c>
      <c r="D155">
        <v>4</v>
      </c>
      <c r="E155">
        <f>IF(D155=4,2,0)</f>
        <v>2</v>
      </c>
      <c r="F155">
        <v>140</v>
      </c>
      <c r="G155">
        <f>IF(F155&gt;=150,1,0)</f>
        <v>0</v>
      </c>
      <c r="H155">
        <v>250</v>
      </c>
      <c r="I155">
        <f>IF(H155&gt;=275,1,0)</f>
        <v>0</v>
      </c>
      <c r="J155">
        <v>0</v>
      </c>
      <c r="K155">
        <v>0</v>
      </c>
      <c r="L155">
        <f>IF(K155&gt;0,1,0)</f>
        <v>0</v>
      </c>
      <c r="M155">
        <v>180</v>
      </c>
      <c r="N155">
        <f>IF(M155&lt;=120,2,IF(M155&lt;=150,1,0))</f>
        <v>0</v>
      </c>
      <c r="O155">
        <v>0</v>
      </c>
      <c r="P155">
        <f>IF(O155=1,2,0)</f>
        <v>0</v>
      </c>
      <c r="Q155">
        <v>0</v>
      </c>
      <c r="R155">
        <f>IF(Q155&gt;=2,2,IF(Q155&gt;=1,1,0))</f>
        <v>0</v>
      </c>
      <c r="S155">
        <v>1</v>
      </c>
      <c r="T155">
        <f>IF(S155&gt;1,1,0)</f>
        <v>0</v>
      </c>
      <c r="U155">
        <v>0</v>
      </c>
      <c r="V155">
        <f>IF(U155&gt;1,2,IF(U155=1,1,0))</f>
        <v>0</v>
      </c>
      <c r="W155">
        <v>3</v>
      </c>
      <c r="X155">
        <f>IF(W155=6,1,IF(W155=7,2,0))</f>
        <v>0</v>
      </c>
      <c r="Y155">
        <v>0</v>
      </c>
      <c r="Z155">
        <f>SUM(B155,C155,E155,G155,I155,L155,N155,P155,R155,T155,V155,X155)</f>
        <v>3</v>
      </c>
      <c r="AA155">
        <f>IF(Z155&gt;=6,1,0)</f>
        <v>0</v>
      </c>
      <c r="AB155">
        <f>IF(AND(AA155=1,Y155&gt;0),1,0)</f>
        <v>0</v>
      </c>
      <c r="AC155">
        <f>IF(AND(AA155=1,Y155=0),1,0)</f>
        <v>0</v>
      </c>
      <c r="AD155">
        <f>IF(AND(AA155=0,Y155=0),1,0)</f>
        <v>1</v>
      </c>
      <c r="AE155">
        <f>IF(AND(AA155=0,Y155&gt;0),1,0)</f>
        <v>0</v>
      </c>
      <c r="AF155">
        <f>IF(OR(AB155=1,AD155=1),1,0)</f>
        <v>1</v>
      </c>
    </row>
    <row r="156" spans="1:32" x14ac:dyDescent="0.25">
      <c r="A156">
        <v>45</v>
      </c>
      <c r="B156">
        <f>IF(A156&gt;=60,1,0)</f>
        <v>0</v>
      </c>
      <c r="C156">
        <v>1</v>
      </c>
      <c r="D156">
        <v>4</v>
      </c>
      <c r="E156">
        <f>IF(D156=4,2,0)</f>
        <v>2</v>
      </c>
      <c r="F156">
        <v>120</v>
      </c>
      <c r="G156">
        <f>IF(F156&gt;=150,1,0)</f>
        <v>0</v>
      </c>
      <c r="H156">
        <v>200</v>
      </c>
      <c r="I156">
        <f>IF(H156&gt;=275,1,0)</f>
        <v>0</v>
      </c>
      <c r="J156">
        <v>0</v>
      </c>
      <c r="K156">
        <v>2</v>
      </c>
      <c r="L156">
        <f>IF(K156&gt;0,1,0)</f>
        <v>1</v>
      </c>
      <c r="M156">
        <v>120</v>
      </c>
      <c r="N156">
        <f>IF(M156&lt;=120,2,IF(M156&lt;=150,1,0))</f>
        <v>2</v>
      </c>
      <c r="O156">
        <v>1</v>
      </c>
      <c r="P156">
        <f>IF(O156=1,2,0)</f>
        <v>2</v>
      </c>
      <c r="Q156">
        <v>2.5</v>
      </c>
      <c r="R156">
        <f>IF(Q156&gt;=2,2,IF(Q156&gt;=1,1,0))</f>
        <v>2</v>
      </c>
      <c r="S156">
        <v>2</v>
      </c>
      <c r="T156">
        <f>IF(S156&gt;1,1,0)</f>
        <v>1</v>
      </c>
      <c r="U156">
        <v>0</v>
      </c>
      <c r="V156">
        <f>IF(U156&gt;1,2,IF(U156=1,1,0))</f>
        <v>0</v>
      </c>
      <c r="W156">
        <v>7</v>
      </c>
      <c r="X156">
        <f>IF(W156=6,1,IF(W156=7,2,0))</f>
        <v>2</v>
      </c>
      <c r="Y156">
        <v>3</v>
      </c>
      <c r="Z156">
        <f>SUM(B156,C156,E156,G156,I156,L156,N156,P156,R156,T156,V156,X156)</f>
        <v>13</v>
      </c>
      <c r="AA156">
        <f>IF(Z156&gt;=6,1,0)</f>
        <v>1</v>
      </c>
      <c r="AB156">
        <f>IF(AND(AA156=1,Y156&gt;0),1,0)</f>
        <v>1</v>
      </c>
      <c r="AC156">
        <f>IF(AND(AA156=1,Y156=0),1,0)</f>
        <v>0</v>
      </c>
      <c r="AD156">
        <f>IF(AND(AA156=0,Y156=0),1,0)</f>
        <v>0</v>
      </c>
      <c r="AE156">
        <f>IF(AND(AA156=0,Y156&gt;0),1,0)</f>
        <v>0</v>
      </c>
      <c r="AF156">
        <f>IF(OR(AB156=1,AD156=1),1,0)</f>
        <v>1</v>
      </c>
    </row>
    <row r="157" spans="1:32" x14ac:dyDescent="0.25">
      <c r="A157">
        <v>65</v>
      </c>
      <c r="B157">
        <f>IF(A157&gt;=60,1,0)</f>
        <v>1</v>
      </c>
      <c r="C157">
        <v>1</v>
      </c>
      <c r="D157">
        <v>3</v>
      </c>
      <c r="E157">
        <f>IF(D157=4,2,0)</f>
        <v>0</v>
      </c>
      <c r="F157">
        <v>150</v>
      </c>
      <c r="G157">
        <f>IF(F157&gt;=150,1,0)</f>
        <v>1</v>
      </c>
      <c r="H157">
        <v>250</v>
      </c>
      <c r="I157">
        <f>IF(H157&gt;=275,1,0)</f>
        <v>0</v>
      </c>
      <c r="J157">
        <v>1</v>
      </c>
      <c r="K157">
        <v>0</v>
      </c>
      <c r="L157">
        <f>IF(K157&gt;0,1,0)</f>
        <v>0</v>
      </c>
      <c r="M157">
        <v>140</v>
      </c>
      <c r="N157">
        <f>IF(M157&lt;=120,2,IF(M157&lt;=150,1,0))</f>
        <v>1</v>
      </c>
      <c r="O157">
        <v>1</v>
      </c>
      <c r="P157">
        <f>IF(O157=1,2,0)</f>
        <v>2</v>
      </c>
      <c r="Q157">
        <v>1</v>
      </c>
      <c r="R157">
        <f>IF(Q157&gt;=2,2,IF(Q157&gt;=1,1,0))</f>
        <v>1</v>
      </c>
      <c r="S157">
        <v>2</v>
      </c>
      <c r="T157">
        <f>IF(S157&gt;1,1,0)</f>
        <v>1</v>
      </c>
      <c r="U157">
        <v>0</v>
      </c>
      <c r="V157">
        <f>IF(U157&gt;1,2,IF(U157=1,1,0))</f>
        <v>0</v>
      </c>
      <c r="W157">
        <v>3</v>
      </c>
      <c r="X157">
        <f>IF(W157=6,1,IF(W157=7,2,0))</f>
        <v>0</v>
      </c>
      <c r="Y157">
        <v>0</v>
      </c>
      <c r="Z157">
        <f>SUM(B157,C157,E157,G157,I157,L157,N157,P157,R157,T157,V157,X157)</f>
        <v>8</v>
      </c>
      <c r="AA157">
        <f>IF(Z157&gt;=6,1,0)</f>
        <v>1</v>
      </c>
      <c r="AB157">
        <f>IF(AND(AA157=1,Y157&gt;0),1,0)</f>
        <v>0</v>
      </c>
      <c r="AC157">
        <f>IF(AND(AA157=1,Y157=0),1,0)</f>
        <v>1</v>
      </c>
      <c r="AD157">
        <f>IF(AND(AA157=0,Y157=0),1,0)</f>
        <v>0</v>
      </c>
      <c r="AE157">
        <f>IF(AND(AA157=0,Y157&gt;0),1,0)</f>
        <v>0</v>
      </c>
      <c r="AF157">
        <f>IF(OR(AB157=1,AD157=1),1,0)</f>
        <v>0</v>
      </c>
    </row>
    <row r="158" spans="1:32" x14ac:dyDescent="0.25">
      <c r="A158">
        <v>40</v>
      </c>
      <c r="B158">
        <f>IF(A158&gt;=60,1,0)</f>
        <v>0</v>
      </c>
      <c r="C158">
        <v>1</v>
      </c>
      <c r="D158">
        <v>1</v>
      </c>
      <c r="E158">
        <f>IF(D158=4,2,0)</f>
        <v>0</v>
      </c>
      <c r="F158">
        <v>140</v>
      </c>
      <c r="G158">
        <f>IF(F158&gt;=150,1,0)</f>
        <v>0</v>
      </c>
      <c r="H158">
        <v>200</v>
      </c>
      <c r="I158">
        <f>IF(H158&gt;=275,1,0)</f>
        <v>0</v>
      </c>
      <c r="J158">
        <v>0</v>
      </c>
      <c r="K158">
        <v>0</v>
      </c>
      <c r="L158">
        <f>IF(K158&gt;0,1,0)</f>
        <v>0</v>
      </c>
      <c r="M158">
        <v>180</v>
      </c>
      <c r="N158">
        <f>IF(M158&lt;=120,2,IF(M158&lt;=150,1,0))</f>
        <v>0</v>
      </c>
      <c r="O158">
        <v>1</v>
      </c>
      <c r="P158">
        <f>IF(O158=1,2,0)</f>
        <v>2</v>
      </c>
      <c r="Q158">
        <v>1.5</v>
      </c>
      <c r="R158">
        <f>IF(Q158&gt;=2,2,IF(Q158&gt;=1,1,0))</f>
        <v>1</v>
      </c>
      <c r="S158">
        <v>1</v>
      </c>
      <c r="T158">
        <f>IF(S158&gt;1,1,0)</f>
        <v>0</v>
      </c>
      <c r="U158">
        <v>0</v>
      </c>
      <c r="V158">
        <f>IF(U158&gt;1,2,IF(U158=1,1,0))</f>
        <v>0</v>
      </c>
      <c r="W158">
        <v>7</v>
      </c>
      <c r="X158">
        <f>IF(W158=6,1,IF(W158=7,2,0))</f>
        <v>2</v>
      </c>
      <c r="Y158">
        <v>0</v>
      </c>
      <c r="Z158">
        <f>SUM(B158,C158,E158,G158,I158,L158,N158,P158,R158,T158,V158,X158)</f>
        <v>6</v>
      </c>
      <c r="AA158">
        <f>IF(Z158&gt;=6,1,0)</f>
        <v>1</v>
      </c>
      <c r="AB158">
        <f>IF(AND(AA158=1,Y158&gt;0),1,0)</f>
        <v>0</v>
      </c>
      <c r="AC158">
        <f>IF(AND(AA158=1,Y158=0),1,0)</f>
        <v>1</v>
      </c>
      <c r="AD158">
        <f>IF(AND(AA158=0,Y158=0),1,0)</f>
        <v>0</v>
      </c>
      <c r="AE158">
        <f>IF(AND(AA158=0,Y158&gt;0),1,0)</f>
        <v>0</v>
      </c>
      <c r="AF158">
        <f>IF(OR(AB158=1,AD158=1),1,0)</f>
        <v>0</v>
      </c>
    </row>
    <row r="159" spans="1:32" x14ac:dyDescent="0.25">
      <c r="A159">
        <v>60</v>
      </c>
      <c r="B159">
        <f>IF(A159&gt;=60,1,0)</f>
        <v>1</v>
      </c>
      <c r="C159">
        <v>1</v>
      </c>
      <c r="D159">
        <v>3</v>
      </c>
      <c r="E159">
        <f>IF(D159=4,2,0)</f>
        <v>0</v>
      </c>
      <c r="F159">
        <v>150</v>
      </c>
      <c r="G159">
        <f>IF(F159&gt;=150,1,0)</f>
        <v>1</v>
      </c>
      <c r="H159">
        <v>225</v>
      </c>
      <c r="I159">
        <f>IF(H159&gt;=275,1,0)</f>
        <v>0</v>
      </c>
      <c r="J159">
        <v>1</v>
      </c>
      <c r="K159">
        <v>0</v>
      </c>
      <c r="L159">
        <f>IF(K159&gt;0,1,0)</f>
        <v>0</v>
      </c>
      <c r="M159">
        <v>160</v>
      </c>
      <c r="N159">
        <f>IF(M159&lt;=120,2,IF(M159&lt;=150,1,0))</f>
        <v>0</v>
      </c>
      <c r="O159">
        <v>0</v>
      </c>
      <c r="P159">
        <f>IF(O159=1,2,0)</f>
        <v>0</v>
      </c>
      <c r="Q159">
        <v>2</v>
      </c>
      <c r="R159">
        <f>IF(Q159&gt;=2,2,IF(Q159&gt;=1,1,0))</f>
        <v>2</v>
      </c>
      <c r="S159">
        <v>1</v>
      </c>
      <c r="T159">
        <f>IF(S159&gt;1,1,0)</f>
        <v>0</v>
      </c>
      <c r="U159">
        <v>0</v>
      </c>
      <c r="V159">
        <f>IF(U159&gt;1,2,IF(U159=1,1,0))</f>
        <v>0</v>
      </c>
      <c r="W159">
        <v>3</v>
      </c>
      <c r="X159">
        <f>IF(W159=6,1,IF(W159=7,2,0))</f>
        <v>0</v>
      </c>
      <c r="Y159">
        <v>0</v>
      </c>
      <c r="Z159">
        <f>SUM(B159,C159,E159,G159,I159,L159,N159,P159,R159,T159,V159,X159)</f>
        <v>5</v>
      </c>
      <c r="AA159">
        <f>IF(Z159&gt;=6,1,0)</f>
        <v>0</v>
      </c>
      <c r="AB159">
        <f>IF(AND(AA159=1,Y159&gt;0),1,0)</f>
        <v>0</v>
      </c>
      <c r="AC159">
        <f>IF(AND(AA159=1,Y159=0),1,0)</f>
        <v>0</v>
      </c>
      <c r="AD159">
        <f>IF(AND(AA159=0,Y159=0),1,0)</f>
        <v>1</v>
      </c>
      <c r="AE159">
        <f>IF(AND(AA159=0,Y159&gt;0),1,0)</f>
        <v>0</v>
      </c>
      <c r="AF159">
        <f>IF(OR(AB159=1,AD159=1),1,0)</f>
        <v>1</v>
      </c>
    </row>
    <row r="160" spans="1:32" x14ac:dyDescent="0.25">
      <c r="A160">
        <v>65</v>
      </c>
      <c r="B160">
        <f>IF(A160&gt;=60,1,0)</f>
        <v>1</v>
      </c>
      <c r="C160">
        <v>0</v>
      </c>
      <c r="D160">
        <v>4</v>
      </c>
      <c r="E160">
        <f>IF(D160=4,2,0)</f>
        <v>2</v>
      </c>
      <c r="F160">
        <v>130</v>
      </c>
      <c r="G160">
        <f>IF(F160&gt;=150,1,0)</f>
        <v>0</v>
      </c>
      <c r="H160">
        <v>375</v>
      </c>
      <c r="I160">
        <f>IF(H160&gt;=275,1,0)</f>
        <v>1</v>
      </c>
      <c r="J160">
        <v>0</v>
      </c>
      <c r="K160">
        <v>2</v>
      </c>
      <c r="L160">
        <f>IF(K160&gt;0,1,0)</f>
        <v>1</v>
      </c>
      <c r="M160">
        <v>170</v>
      </c>
      <c r="N160">
        <f>IF(M160&lt;=120,2,IF(M160&lt;=150,1,0))</f>
        <v>0</v>
      </c>
      <c r="O160">
        <v>0</v>
      </c>
      <c r="P160">
        <f>IF(O160=1,2,0)</f>
        <v>0</v>
      </c>
      <c r="Q160">
        <v>0</v>
      </c>
      <c r="R160">
        <f>IF(Q160&gt;=2,2,IF(Q160&gt;=1,1,0))</f>
        <v>0</v>
      </c>
      <c r="S160">
        <v>1</v>
      </c>
      <c r="T160">
        <f>IF(S160&gt;1,1,0)</f>
        <v>0</v>
      </c>
      <c r="U160">
        <v>0</v>
      </c>
      <c r="V160">
        <f>IF(U160&gt;1,2,IF(U160=1,1,0))</f>
        <v>0</v>
      </c>
      <c r="W160">
        <v>3</v>
      </c>
      <c r="X160">
        <f>IF(W160=6,1,IF(W160=7,2,0))</f>
        <v>0</v>
      </c>
      <c r="Y160">
        <v>1</v>
      </c>
      <c r="Z160">
        <f>SUM(B160,C160,E160,G160,I160,L160,N160,P160,R160,T160,V160,X160)</f>
        <v>5</v>
      </c>
      <c r="AA160">
        <f>IF(Z160&gt;=6,1,0)</f>
        <v>0</v>
      </c>
      <c r="AB160">
        <f>IF(AND(AA160=1,Y160&gt;0),1,0)</f>
        <v>0</v>
      </c>
      <c r="AC160">
        <f>IF(AND(AA160=1,Y160=0),1,0)</f>
        <v>0</v>
      </c>
      <c r="AD160">
        <f>IF(AND(AA160=0,Y160=0),1,0)</f>
        <v>0</v>
      </c>
      <c r="AE160">
        <f>IF(AND(AA160=0,Y160&gt;0),1,0)</f>
        <v>1</v>
      </c>
      <c r="AF160">
        <f>IF(OR(AB160=1,AD160=1),1,0)</f>
        <v>0</v>
      </c>
    </row>
    <row r="161" spans="1:32" x14ac:dyDescent="0.25">
      <c r="A161">
        <v>55</v>
      </c>
      <c r="B161">
        <f>IF(A161&gt;=60,1,0)</f>
        <v>0</v>
      </c>
      <c r="C161">
        <v>1</v>
      </c>
      <c r="D161">
        <v>3</v>
      </c>
      <c r="E161">
        <f>IF(D161=4,2,0)</f>
        <v>0</v>
      </c>
      <c r="F161">
        <v>110</v>
      </c>
      <c r="G161">
        <f>IF(F161&gt;=150,1,0)</f>
        <v>0</v>
      </c>
      <c r="H161">
        <v>175</v>
      </c>
      <c r="I161">
        <f>IF(H161&gt;=275,1,0)</f>
        <v>0</v>
      </c>
      <c r="J161">
        <v>0</v>
      </c>
      <c r="K161">
        <v>0</v>
      </c>
      <c r="L161">
        <f>IF(K161&gt;0,1,0)</f>
        <v>0</v>
      </c>
      <c r="M161">
        <v>130</v>
      </c>
      <c r="N161">
        <f>IF(M161&lt;=120,2,IF(M161&lt;=150,1,0))</f>
        <v>1</v>
      </c>
      <c r="O161">
        <v>0</v>
      </c>
      <c r="P161">
        <f>IF(O161=1,2,0)</f>
        <v>0</v>
      </c>
      <c r="Q161">
        <v>1</v>
      </c>
      <c r="R161">
        <f>IF(Q161&gt;=2,2,IF(Q161&gt;=1,1,0))</f>
        <v>1</v>
      </c>
      <c r="S161">
        <v>1</v>
      </c>
      <c r="T161">
        <f>IF(S161&gt;1,1,0)</f>
        <v>0</v>
      </c>
      <c r="U161">
        <v>0</v>
      </c>
      <c r="V161">
        <f>IF(U161&gt;1,2,IF(U161=1,1,0))</f>
        <v>0</v>
      </c>
      <c r="W161">
        <v>3</v>
      </c>
      <c r="X161">
        <f>IF(W161=6,1,IF(W161=7,2,0))</f>
        <v>0</v>
      </c>
      <c r="Y161">
        <v>0</v>
      </c>
      <c r="Z161">
        <f>SUM(B161,C161,E161,G161,I161,L161,N161,P161,R161,T161,V161,X161)</f>
        <v>3</v>
      </c>
      <c r="AA161">
        <f>IF(Z161&gt;=6,1,0)</f>
        <v>0</v>
      </c>
      <c r="AB161">
        <f>IF(AND(AA161=1,Y161&gt;0),1,0)</f>
        <v>0</v>
      </c>
      <c r="AC161">
        <f>IF(AND(AA161=1,Y161=0),1,0)</f>
        <v>0</v>
      </c>
      <c r="AD161">
        <f>IF(AND(AA161=0,Y161=0),1,0)</f>
        <v>1</v>
      </c>
      <c r="AE161">
        <f>IF(AND(AA161=0,Y161&gt;0),1,0)</f>
        <v>0</v>
      </c>
      <c r="AF161">
        <f>IF(OR(AB161=1,AD161=1),1,0)</f>
        <v>1</v>
      </c>
    </row>
    <row r="162" spans="1:32" x14ac:dyDescent="0.25">
      <c r="A162">
        <v>50</v>
      </c>
      <c r="B162">
        <f>IF(A162&gt;=60,1,0)</f>
        <v>0</v>
      </c>
      <c r="C162">
        <v>1</v>
      </c>
      <c r="D162">
        <v>4</v>
      </c>
      <c r="E162">
        <f>IF(D162=4,2,0)</f>
        <v>2</v>
      </c>
      <c r="F162">
        <v>150</v>
      </c>
      <c r="G162">
        <f>IF(F162&gt;=150,1,0)</f>
        <v>1</v>
      </c>
      <c r="H162">
        <v>250</v>
      </c>
      <c r="I162">
        <f>IF(H162&gt;=275,1,0)</f>
        <v>0</v>
      </c>
      <c r="J162">
        <v>0</v>
      </c>
      <c r="K162">
        <v>2</v>
      </c>
      <c r="L162">
        <f>IF(K162&gt;0,1,0)</f>
        <v>1</v>
      </c>
      <c r="M162">
        <v>130</v>
      </c>
      <c r="N162">
        <f>IF(M162&lt;=120,2,IF(M162&lt;=150,1,0))</f>
        <v>1</v>
      </c>
      <c r="O162">
        <v>0</v>
      </c>
      <c r="P162">
        <f>IF(O162=1,2,0)</f>
        <v>0</v>
      </c>
      <c r="Q162">
        <v>3</v>
      </c>
      <c r="R162">
        <f>IF(Q162&gt;=2,2,IF(Q162&gt;=1,1,0))</f>
        <v>2</v>
      </c>
      <c r="S162">
        <v>2</v>
      </c>
      <c r="T162">
        <f>IF(S162&gt;1,1,0)</f>
        <v>1</v>
      </c>
      <c r="U162">
        <v>0</v>
      </c>
      <c r="V162">
        <f>IF(U162&gt;1,2,IF(U162=1,1,0))</f>
        <v>0</v>
      </c>
      <c r="W162">
        <v>7</v>
      </c>
      <c r="X162">
        <f>IF(W162=6,1,IF(W162=7,2,0))</f>
        <v>2</v>
      </c>
      <c r="Y162">
        <v>4</v>
      </c>
      <c r="Z162">
        <f>SUM(B162,C162,E162,G162,I162,L162,N162,P162,R162,T162,V162,X162)</f>
        <v>11</v>
      </c>
      <c r="AA162">
        <f>IF(Z162&gt;=6,1,0)</f>
        <v>1</v>
      </c>
      <c r="AB162">
        <f>IF(AND(AA162=1,Y162&gt;0),1,0)</f>
        <v>1</v>
      </c>
      <c r="AC162">
        <f>IF(AND(AA162=1,Y162=0),1,0)</f>
        <v>0</v>
      </c>
      <c r="AD162">
        <f>IF(AND(AA162=0,Y162=0),1,0)</f>
        <v>0</v>
      </c>
      <c r="AE162">
        <f>IF(AND(AA162=0,Y162&gt;0),1,0)</f>
        <v>0</v>
      </c>
      <c r="AF162">
        <f>IF(OR(AB162=1,AD162=1),1,0)</f>
        <v>1</v>
      </c>
    </row>
    <row r="163" spans="1:32" x14ac:dyDescent="0.25">
      <c r="A163">
        <v>55</v>
      </c>
      <c r="B163">
        <f>IF(A163&gt;=60,1,0)</f>
        <v>0</v>
      </c>
      <c r="C163">
        <v>1</v>
      </c>
      <c r="D163">
        <v>3</v>
      </c>
      <c r="E163">
        <f>IF(D163=4,2,0)</f>
        <v>0</v>
      </c>
      <c r="F163">
        <v>130</v>
      </c>
      <c r="G163">
        <f>IF(F163&gt;=150,1,0)</f>
        <v>0</v>
      </c>
      <c r="H163">
        <v>200</v>
      </c>
      <c r="I163">
        <f>IF(H163&gt;=275,1,0)</f>
        <v>0</v>
      </c>
      <c r="J163">
        <v>1</v>
      </c>
      <c r="K163">
        <v>2</v>
      </c>
      <c r="L163">
        <f>IF(K163&gt;0,1,0)</f>
        <v>1</v>
      </c>
      <c r="M163">
        <v>160</v>
      </c>
      <c r="N163">
        <f>IF(M163&lt;=120,2,IF(M163&lt;=150,1,0))</f>
        <v>0</v>
      </c>
      <c r="O163">
        <v>0</v>
      </c>
      <c r="P163">
        <f>IF(O163=1,2,0)</f>
        <v>0</v>
      </c>
      <c r="Q163">
        <v>1.5</v>
      </c>
      <c r="R163">
        <f>IF(Q163&gt;=2,2,IF(Q163&gt;=1,1,0))</f>
        <v>1</v>
      </c>
      <c r="S163">
        <v>3</v>
      </c>
      <c r="T163">
        <f>IF(S163&gt;1,1,0)</f>
        <v>1</v>
      </c>
      <c r="U163">
        <v>0</v>
      </c>
      <c r="V163">
        <f>IF(U163&gt;1,2,IF(U163=1,1,0))</f>
        <v>0</v>
      </c>
      <c r="W163">
        <v>3</v>
      </c>
      <c r="X163">
        <f>IF(W163=6,1,IF(W163=7,2,0))</f>
        <v>0</v>
      </c>
      <c r="Y163">
        <v>0</v>
      </c>
      <c r="Z163">
        <f>SUM(B163,C163,E163,G163,I163,L163,N163,P163,R163,T163,V163,X163)</f>
        <v>4</v>
      </c>
      <c r="AA163">
        <f>IF(Z163&gt;=6,1,0)</f>
        <v>0</v>
      </c>
      <c r="AB163">
        <f>IF(AND(AA163=1,Y163&gt;0),1,0)</f>
        <v>0</v>
      </c>
      <c r="AC163">
        <f>IF(AND(AA163=1,Y163=0),1,0)</f>
        <v>0</v>
      </c>
      <c r="AD163">
        <f>IF(AND(AA163=0,Y163=0),1,0)</f>
        <v>1</v>
      </c>
      <c r="AE163">
        <f>IF(AND(AA163=0,Y163&gt;0),1,0)</f>
        <v>0</v>
      </c>
      <c r="AF163">
        <f>IF(OR(AB163=1,AD163=1),1,0)</f>
        <v>1</v>
      </c>
    </row>
    <row r="164" spans="1:32" x14ac:dyDescent="0.25">
      <c r="A164">
        <v>65</v>
      </c>
      <c r="B164">
        <f>IF(A164&gt;=60,1,0)</f>
        <v>1</v>
      </c>
      <c r="C164">
        <v>1</v>
      </c>
      <c r="D164">
        <v>4</v>
      </c>
      <c r="E164">
        <f>IF(D164=4,2,0)</f>
        <v>2</v>
      </c>
      <c r="F164">
        <v>120</v>
      </c>
      <c r="G164">
        <f>IF(F164&gt;=150,1,0)</f>
        <v>0</v>
      </c>
      <c r="H164">
        <v>200</v>
      </c>
      <c r="I164">
        <f>IF(H164&gt;=275,1,0)</f>
        <v>0</v>
      </c>
      <c r="J164">
        <v>0</v>
      </c>
      <c r="K164">
        <v>0</v>
      </c>
      <c r="L164">
        <f>IF(K164&gt;0,1,0)</f>
        <v>0</v>
      </c>
      <c r="M164">
        <v>140</v>
      </c>
      <c r="N164">
        <f>IF(M164&lt;=120,2,IF(M164&lt;=150,1,0))</f>
        <v>1</v>
      </c>
      <c r="O164">
        <v>0</v>
      </c>
      <c r="P164">
        <f>IF(O164=1,2,0)</f>
        <v>0</v>
      </c>
      <c r="Q164">
        <v>0.5</v>
      </c>
      <c r="R164">
        <f>IF(Q164&gt;=2,2,IF(Q164&gt;=1,1,0))</f>
        <v>0</v>
      </c>
      <c r="S164">
        <v>1</v>
      </c>
      <c r="T164">
        <f>IF(S164&gt;1,1,0)</f>
        <v>0</v>
      </c>
      <c r="U164">
        <v>0</v>
      </c>
      <c r="V164">
        <f>IF(U164&gt;1,2,IF(U164=1,1,0))</f>
        <v>0</v>
      </c>
      <c r="W164">
        <v>7</v>
      </c>
      <c r="X164">
        <f>IF(W164=6,1,IF(W164=7,2,0))</f>
        <v>2</v>
      </c>
      <c r="Y164">
        <v>0</v>
      </c>
      <c r="Z164">
        <f>SUM(B164,C164,E164,G164,I164,L164,N164,P164,R164,T164,V164,X164)</f>
        <v>7</v>
      </c>
      <c r="AA164">
        <f>IF(Z164&gt;=6,1,0)</f>
        <v>1</v>
      </c>
      <c r="AB164">
        <f>IF(AND(AA164=1,Y164&gt;0),1,0)</f>
        <v>0</v>
      </c>
      <c r="AC164">
        <f>IF(AND(AA164=1,Y164=0),1,0)</f>
        <v>1</v>
      </c>
      <c r="AD164">
        <f>IF(AND(AA164=0,Y164=0),1,0)</f>
        <v>0</v>
      </c>
      <c r="AE164">
        <f>IF(AND(AA164=0,Y164&gt;0),1,0)</f>
        <v>0</v>
      </c>
      <c r="AF164">
        <f>IF(OR(AB164=1,AD164=1),1,0)</f>
        <v>0</v>
      </c>
    </row>
    <row r="165" spans="1:32" x14ac:dyDescent="0.25">
      <c r="A165">
        <v>45</v>
      </c>
      <c r="B165">
        <f>IF(A165&gt;=60,1,0)</f>
        <v>0</v>
      </c>
      <c r="C165">
        <v>1</v>
      </c>
      <c r="D165">
        <v>2</v>
      </c>
      <c r="E165">
        <f>IF(D165=4,2,0)</f>
        <v>0</v>
      </c>
      <c r="F165">
        <v>130</v>
      </c>
      <c r="G165">
        <f>IF(F165&gt;=150,1,0)</f>
        <v>0</v>
      </c>
      <c r="H165">
        <v>225</v>
      </c>
      <c r="I165">
        <f>IF(H165&gt;=275,1,0)</f>
        <v>0</v>
      </c>
      <c r="J165">
        <v>0</v>
      </c>
      <c r="K165">
        <v>2</v>
      </c>
      <c r="L165">
        <f>IF(K165&gt;0,1,0)</f>
        <v>1</v>
      </c>
      <c r="M165">
        <v>190</v>
      </c>
      <c r="N165">
        <f>IF(M165&lt;=120,2,IF(M165&lt;=150,1,0))</f>
        <v>0</v>
      </c>
      <c r="O165">
        <v>0</v>
      </c>
      <c r="P165">
        <f>IF(O165=1,2,0)</f>
        <v>0</v>
      </c>
      <c r="Q165">
        <v>0</v>
      </c>
      <c r="R165">
        <f>IF(Q165&gt;=2,2,IF(Q165&gt;=1,1,0))</f>
        <v>0</v>
      </c>
      <c r="S165">
        <v>1</v>
      </c>
      <c r="T165">
        <f>IF(S165&gt;1,1,0)</f>
        <v>0</v>
      </c>
      <c r="U165">
        <v>0</v>
      </c>
      <c r="V165">
        <f>IF(U165&gt;1,2,IF(U165=1,1,0))</f>
        <v>0</v>
      </c>
      <c r="W165">
        <v>3</v>
      </c>
      <c r="X165">
        <f>IF(W165=6,1,IF(W165=7,2,0))</f>
        <v>0</v>
      </c>
      <c r="Y165">
        <v>0</v>
      </c>
      <c r="Z165">
        <f>SUM(B165,C165,E165,G165,I165,L165,N165,P165,R165,T165,V165,X165)</f>
        <v>2</v>
      </c>
      <c r="AA165">
        <f>IF(Z165&gt;=6,1,0)</f>
        <v>0</v>
      </c>
      <c r="AB165">
        <f>IF(AND(AA165=1,Y165&gt;0),1,0)</f>
        <v>0</v>
      </c>
      <c r="AC165">
        <f>IF(AND(AA165=1,Y165=0),1,0)</f>
        <v>0</v>
      </c>
      <c r="AD165">
        <f>IF(AND(AA165=0,Y165=0),1,0)</f>
        <v>1</v>
      </c>
      <c r="AE165">
        <f>IF(AND(AA165=0,Y165&gt;0),1,0)</f>
        <v>0</v>
      </c>
      <c r="AF165">
        <f>IF(OR(AB165=1,AD165=1),1,0)</f>
        <v>1</v>
      </c>
    </row>
    <row r="166" spans="1:32" x14ac:dyDescent="0.25">
      <c r="A166">
        <v>45</v>
      </c>
      <c r="B166">
        <f>IF(A166&gt;=60,1,0)</f>
        <v>0</v>
      </c>
      <c r="C166">
        <v>1</v>
      </c>
      <c r="D166">
        <v>4</v>
      </c>
      <c r="E166">
        <f>IF(D166=4,2,0)</f>
        <v>2</v>
      </c>
      <c r="F166">
        <v>110</v>
      </c>
      <c r="G166">
        <f>IF(F166&gt;=150,1,0)</f>
        <v>0</v>
      </c>
      <c r="H166">
        <v>175</v>
      </c>
      <c r="I166">
        <f>IF(H166&gt;=275,1,0)</f>
        <v>0</v>
      </c>
      <c r="J166">
        <v>0</v>
      </c>
      <c r="K166">
        <v>2</v>
      </c>
      <c r="L166">
        <f>IF(K166&gt;0,1,0)</f>
        <v>1</v>
      </c>
      <c r="M166">
        <v>160</v>
      </c>
      <c r="N166">
        <f>IF(M166&lt;=120,2,IF(M166&lt;=150,1,0))</f>
        <v>0</v>
      </c>
      <c r="O166">
        <v>0</v>
      </c>
      <c r="P166">
        <f>IF(O166=1,2,0)</f>
        <v>0</v>
      </c>
      <c r="Q166">
        <v>0</v>
      </c>
      <c r="R166">
        <f>IF(Q166&gt;=2,2,IF(Q166&gt;=1,1,0))</f>
        <v>0</v>
      </c>
      <c r="S166">
        <v>1</v>
      </c>
      <c r="T166">
        <f>IF(S166&gt;1,1,0)</f>
        <v>0</v>
      </c>
      <c r="U166">
        <v>0</v>
      </c>
      <c r="V166">
        <f>IF(U166&gt;1,2,IF(U166=1,1,0))</f>
        <v>0</v>
      </c>
      <c r="W166">
        <v>7</v>
      </c>
      <c r="X166">
        <f>IF(W166=6,1,IF(W166=7,2,0))</f>
        <v>2</v>
      </c>
      <c r="Y166">
        <v>1</v>
      </c>
      <c r="Z166">
        <f>SUM(B166,C166,E166,G166,I166,L166,N166,P166,R166,T166,V166,X166)</f>
        <v>6</v>
      </c>
      <c r="AA166">
        <f>IF(Z166&gt;=6,1,0)</f>
        <v>1</v>
      </c>
      <c r="AB166">
        <f>IF(AND(AA166=1,Y166&gt;0),1,0)</f>
        <v>1</v>
      </c>
      <c r="AC166">
        <f>IF(AND(AA166=1,Y166=0),1,0)</f>
        <v>0</v>
      </c>
      <c r="AD166">
        <f>IF(AND(AA166=0,Y166=0),1,0)</f>
        <v>0</v>
      </c>
      <c r="AE166">
        <f>IF(AND(AA166=0,Y166&gt;0),1,0)</f>
        <v>0</v>
      </c>
      <c r="AF166">
        <f>IF(OR(AB166=1,AD166=1),1,0)</f>
        <v>1</v>
      </c>
    </row>
    <row r="167" spans="1:32" x14ac:dyDescent="0.25">
      <c r="A167">
        <v>55</v>
      </c>
      <c r="B167">
        <f>IF(A167&gt;=60,1,0)</f>
        <v>0</v>
      </c>
      <c r="C167">
        <v>0</v>
      </c>
      <c r="D167">
        <v>4</v>
      </c>
      <c r="E167">
        <f>IF(D167=4,2,0)</f>
        <v>2</v>
      </c>
      <c r="F167">
        <v>130</v>
      </c>
      <c r="G167">
        <f>IF(F167&gt;=150,1,0)</f>
        <v>0</v>
      </c>
      <c r="H167">
        <v>375</v>
      </c>
      <c r="I167">
        <f>IF(H167&gt;=275,1,0)</f>
        <v>1</v>
      </c>
      <c r="J167">
        <v>0</v>
      </c>
      <c r="K167">
        <v>0</v>
      </c>
      <c r="L167">
        <f>IF(K167&gt;0,1,0)</f>
        <v>0</v>
      </c>
      <c r="M167">
        <v>150</v>
      </c>
      <c r="N167">
        <f>IF(M167&lt;=120,2,IF(M167&lt;=150,1,0))</f>
        <v>1</v>
      </c>
      <c r="O167">
        <v>1</v>
      </c>
      <c r="P167">
        <f>IF(O167=1,2,0)</f>
        <v>2</v>
      </c>
      <c r="Q167">
        <v>1.5</v>
      </c>
      <c r="R167">
        <f>IF(Q167&gt;=2,2,IF(Q167&gt;=1,1,0))</f>
        <v>1</v>
      </c>
      <c r="S167">
        <v>2</v>
      </c>
      <c r="T167">
        <f>IF(S167&gt;1,1,0)</f>
        <v>1</v>
      </c>
      <c r="U167">
        <v>0</v>
      </c>
      <c r="V167">
        <f>IF(U167&gt;1,2,IF(U167=1,1,0))</f>
        <v>0</v>
      </c>
      <c r="W167">
        <v>7</v>
      </c>
      <c r="X167">
        <f>IF(W167=6,1,IF(W167=7,2,0))</f>
        <v>2</v>
      </c>
      <c r="Y167">
        <v>2</v>
      </c>
      <c r="Z167">
        <f>SUM(B167,C167,E167,G167,I167,L167,N167,P167,R167,T167,V167,X167)</f>
        <v>10</v>
      </c>
      <c r="AA167">
        <f>IF(Z167&gt;=6,1,0)</f>
        <v>1</v>
      </c>
      <c r="AB167">
        <f>IF(AND(AA167=1,Y167&gt;0),1,0)</f>
        <v>1</v>
      </c>
      <c r="AC167">
        <f>IF(AND(AA167=1,Y167=0),1,0)</f>
        <v>0</v>
      </c>
      <c r="AD167">
        <f>IF(AND(AA167=0,Y167=0),1,0)</f>
        <v>0</v>
      </c>
      <c r="AE167">
        <f>IF(AND(AA167=0,Y167&gt;0),1,0)</f>
        <v>0</v>
      </c>
      <c r="AF167">
        <f>IF(OR(AB167=1,AD167=1),1,0)</f>
        <v>1</v>
      </c>
    </row>
    <row r="168" spans="1:32" x14ac:dyDescent="0.25">
      <c r="A168">
        <v>50</v>
      </c>
      <c r="B168">
        <f>IF(A168&gt;=60,1,0)</f>
        <v>0</v>
      </c>
      <c r="C168">
        <v>0</v>
      </c>
      <c r="D168">
        <v>3</v>
      </c>
      <c r="E168">
        <f>IF(D168=4,2,0)</f>
        <v>0</v>
      </c>
      <c r="F168">
        <v>150</v>
      </c>
      <c r="G168">
        <f>IF(F168&gt;=150,1,0)</f>
        <v>1</v>
      </c>
      <c r="H168">
        <v>200</v>
      </c>
      <c r="I168">
        <f>IF(H168&gt;=275,1,0)</f>
        <v>0</v>
      </c>
      <c r="J168">
        <v>0</v>
      </c>
      <c r="K168">
        <v>2</v>
      </c>
      <c r="L168">
        <f>IF(K168&gt;0,1,0)</f>
        <v>1</v>
      </c>
      <c r="M168">
        <v>160</v>
      </c>
      <c r="N168">
        <f>IF(M168&lt;=120,2,IF(M168&lt;=150,1,0))</f>
        <v>0</v>
      </c>
      <c r="O168">
        <v>1</v>
      </c>
      <c r="P168">
        <f>IF(O168=1,2,0)</f>
        <v>2</v>
      </c>
      <c r="Q168">
        <v>1.5</v>
      </c>
      <c r="R168">
        <f>IF(Q168&gt;=2,2,IF(Q168&gt;=1,1,0))</f>
        <v>1</v>
      </c>
      <c r="S168">
        <v>3</v>
      </c>
      <c r="T168">
        <f>IF(S168&gt;1,1,0)</f>
        <v>1</v>
      </c>
      <c r="U168">
        <v>0</v>
      </c>
      <c r="V168">
        <f>IF(U168&gt;1,2,IF(U168=1,1,0))</f>
        <v>0</v>
      </c>
      <c r="W168">
        <v>3</v>
      </c>
      <c r="X168">
        <f>IF(W168=6,1,IF(W168=7,2,0))</f>
        <v>0</v>
      </c>
      <c r="Y168">
        <v>0</v>
      </c>
      <c r="Z168">
        <f>SUM(B168,C168,E168,G168,I168,L168,N168,P168,R168,T168,V168,X168)</f>
        <v>6</v>
      </c>
      <c r="AA168">
        <f>IF(Z168&gt;=6,1,0)</f>
        <v>1</v>
      </c>
      <c r="AB168">
        <f>IF(AND(AA168=1,Y168&gt;0),1,0)</f>
        <v>0</v>
      </c>
      <c r="AC168">
        <f>IF(AND(AA168=1,Y168=0),1,0)</f>
        <v>1</v>
      </c>
      <c r="AD168">
        <f>IF(AND(AA168=0,Y168=0),1,0)</f>
        <v>0</v>
      </c>
      <c r="AE168">
        <f>IF(AND(AA168=0,Y168&gt;0),1,0)</f>
        <v>0</v>
      </c>
      <c r="AF168">
        <f>IF(OR(AB168=1,AD168=1),1,0)</f>
        <v>0</v>
      </c>
    </row>
    <row r="169" spans="1:32" x14ac:dyDescent="0.25">
      <c r="A169">
        <v>55</v>
      </c>
      <c r="B169">
        <f>IF(A169&gt;=60,1,0)</f>
        <v>0</v>
      </c>
      <c r="C169">
        <v>0</v>
      </c>
      <c r="D169">
        <v>3</v>
      </c>
      <c r="E169">
        <f>IF(D169=4,2,0)</f>
        <v>0</v>
      </c>
      <c r="F169">
        <v>140</v>
      </c>
      <c r="G169">
        <f>IF(F169&gt;=150,1,0)</f>
        <v>0</v>
      </c>
      <c r="H169">
        <v>375</v>
      </c>
      <c r="I169">
        <f>IF(H169&gt;=275,1,0)</f>
        <v>1</v>
      </c>
      <c r="J169">
        <v>1</v>
      </c>
      <c r="K169">
        <v>0</v>
      </c>
      <c r="L169">
        <f>IF(K169&gt;0,1,0)</f>
        <v>0</v>
      </c>
      <c r="M169">
        <v>170</v>
      </c>
      <c r="N169">
        <f>IF(M169&lt;=120,2,IF(M169&lt;=150,1,0))</f>
        <v>0</v>
      </c>
      <c r="O169">
        <v>0</v>
      </c>
      <c r="P169">
        <f>IF(O169=1,2,0)</f>
        <v>0</v>
      </c>
      <c r="Q169">
        <v>0</v>
      </c>
      <c r="R169">
        <f>IF(Q169&gt;=2,2,IF(Q169&gt;=1,1,0))</f>
        <v>0</v>
      </c>
      <c r="S169">
        <v>1</v>
      </c>
      <c r="T169">
        <f>IF(S169&gt;1,1,0)</f>
        <v>0</v>
      </c>
      <c r="U169">
        <v>0</v>
      </c>
      <c r="V169">
        <f>IF(U169&gt;1,2,IF(U169=1,1,0))</f>
        <v>0</v>
      </c>
      <c r="W169">
        <v>3</v>
      </c>
      <c r="X169">
        <f>IF(W169=6,1,IF(W169=7,2,0))</f>
        <v>0</v>
      </c>
      <c r="Y169">
        <v>0</v>
      </c>
      <c r="Z169">
        <f>SUM(B169,C169,E169,G169,I169,L169,N169,P169,R169,T169,V169,X169)</f>
        <v>1</v>
      </c>
      <c r="AA169">
        <f>IF(Z169&gt;=6,1,0)</f>
        <v>0</v>
      </c>
      <c r="AB169">
        <f>IF(AND(AA169=1,Y169&gt;0),1,0)</f>
        <v>0</v>
      </c>
      <c r="AC169">
        <f>IF(AND(AA169=1,Y169=0),1,0)</f>
        <v>0</v>
      </c>
      <c r="AD169">
        <f>IF(AND(AA169=0,Y169=0),1,0)</f>
        <v>1</v>
      </c>
      <c r="AE169">
        <f>IF(AND(AA169=0,Y169&gt;0),1,0)</f>
        <v>0</v>
      </c>
      <c r="AF169">
        <f>IF(OR(AB169=1,AD169=1),1,0)</f>
        <v>1</v>
      </c>
    </row>
    <row r="170" spans="1:32" x14ac:dyDescent="0.25">
      <c r="A170">
        <v>60</v>
      </c>
      <c r="B170">
        <f>IF(A170&gt;=60,1,0)</f>
        <v>1</v>
      </c>
      <c r="C170">
        <v>1</v>
      </c>
      <c r="D170">
        <v>3</v>
      </c>
      <c r="E170">
        <f>IF(D170=4,2,0)</f>
        <v>0</v>
      </c>
      <c r="F170">
        <v>140</v>
      </c>
      <c r="G170">
        <f>IF(F170&gt;=150,1,0)</f>
        <v>0</v>
      </c>
      <c r="H170">
        <v>200</v>
      </c>
      <c r="I170">
        <f>IF(H170&gt;=275,1,0)</f>
        <v>0</v>
      </c>
      <c r="J170">
        <v>0</v>
      </c>
      <c r="K170">
        <v>2</v>
      </c>
      <c r="L170">
        <f>IF(K170&gt;0,1,0)</f>
        <v>1</v>
      </c>
      <c r="M170">
        <v>160</v>
      </c>
      <c r="N170">
        <f>IF(M170&lt;=120,2,IF(M170&lt;=150,1,0))</f>
        <v>0</v>
      </c>
      <c r="O170">
        <v>0</v>
      </c>
      <c r="P170">
        <f>IF(O170=1,2,0)</f>
        <v>0</v>
      </c>
      <c r="Q170">
        <v>3</v>
      </c>
      <c r="R170">
        <f>IF(Q170&gt;=2,2,IF(Q170&gt;=1,1,0))</f>
        <v>2</v>
      </c>
      <c r="S170">
        <v>2</v>
      </c>
      <c r="T170">
        <f>IF(S170&gt;1,1,0)</f>
        <v>1</v>
      </c>
      <c r="U170">
        <v>0</v>
      </c>
      <c r="V170">
        <f>IF(U170&gt;1,2,IF(U170=1,1,0))</f>
        <v>0</v>
      </c>
      <c r="W170">
        <v>3</v>
      </c>
      <c r="X170">
        <f>IF(W170=6,1,IF(W170=7,2,0))</f>
        <v>0</v>
      </c>
      <c r="Y170">
        <v>1</v>
      </c>
      <c r="Z170">
        <f>SUM(B170,C170,E170,G170,I170,L170,N170,P170,R170,T170,V170,X170)</f>
        <v>6</v>
      </c>
      <c r="AA170">
        <f>IF(Z170&gt;=6,1,0)</f>
        <v>1</v>
      </c>
      <c r="AB170">
        <f>IF(AND(AA170=1,Y170&gt;0),1,0)</f>
        <v>1</v>
      </c>
      <c r="AC170">
        <f>IF(AND(AA170=1,Y170=0),1,0)</f>
        <v>0</v>
      </c>
      <c r="AD170">
        <f>IF(AND(AA170=0,Y170=0),1,0)</f>
        <v>0</v>
      </c>
      <c r="AE170">
        <f>IF(AND(AA170=0,Y170&gt;0),1,0)</f>
        <v>0</v>
      </c>
      <c r="AF170">
        <f>IF(OR(AB170=1,AD170=1),1,0)</f>
        <v>1</v>
      </c>
    </row>
    <row r="171" spans="1:32" x14ac:dyDescent="0.25">
      <c r="A171">
        <v>55</v>
      </c>
      <c r="B171">
        <f>IF(A171&gt;=60,1,0)</f>
        <v>0</v>
      </c>
      <c r="C171">
        <v>1</v>
      </c>
      <c r="D171">
        <v>3</v>
      </c>
      <c r="E171">
        <f>IF(D171=4,2,0)</f>
        <v>0</v>
      </c>
      <c r="F171">
        <v>150</v>
      </c>
      <c r="G171">
        <f>IF(F171&gt;=150,1,0)</f>
        <v>1</v>
      </c>
      <c r="H171">
        <v>250</v>
      </c>
      <c r="I171">
        <f>IF(H171&gt;=275,1,0)</f>
        <v>0</v>
      </c>
      <c r="J171">
        <v>0</v>
      </c>
      <c r="K171">
        <v>2</v>
      </c>
      <c r="L171">
        <f>IF(K171&gt;0,1,0)</f>
        <v>1</v>
      </c>
      <c r="M171">
        <v>170</v>
      </c>
      <c r="N171">
        <f>IF(M171&lt;=120,2,IF(M171&lt;=150,1,0))</f>
        <v>0</v>
      </c>
      <c r="O171">
        <v>0</v>
      </c>
      <c r="P171">
        <f>IF(O171=1,2,0)</f>
        <v>0</v>
      </c>
      <c r="Q171">
        <v>2</v>
      </c>
      <c r="R171">
        <f>IF(Q171&gt;=2,2,IF(Q171&gt;=1,1,0))</f>
        <v>2</v>
      </c>
      <c r="S171">
        <v>1</v>
      </c>
      <c r="T171">
        <f>IF(S171&gt;1,1,0)</f>
        <v>0</v>
      </c>
      <c r="U171">
        <v>0</v>
      </c>
      <c r="V171">
        <f>IF(U171&gt;1,2,IF(U171=1,1,0))</f>
        <v>0</v>
      </c>
      <c r="W171">
        <v>7</v>
      </c>
      <c r="X171">
        <f>IF(W171=6,1,IF(W171=7,2,0))</f>
        <v>2</v>
      </c>
      <c r="Y171">
        <v>0</v>
      </c>
      <c r="Z171">
        <f>SUM(B171,C171,E171,G171,I171,L171,N171,P171,R171,T171,V171,X171)</f>
        <v>7</v>
      </c>
      <c r="AA171">
        <f>IF(Z171&gt;=6,1,0)</f>
        <v>1</v>
      </c>
      <c r="AB171">
        <f>IF(AND(AA171=1,Y171&gt;0),1,0)</f>
        <v>0</v>
      </c>
      <c r="AC171">
        <f>IF(AND(AA171=1,Y171=0),1,0)</f>
        <v>1</v>
      </c>
      <c r="AD171">
        <f>IF(AND(AA171=0,Y171=0),1,0)</f>
        <v>0</v>
      </c>
      <c r="AE171">
        <f>IF(AND(AA171=0,Y171&gt;0),1,0)</f>
        <v>0</v>
      </c>
      <c r="AF171">
        <f>IF(OR(AB171=1,AD171=1),1,0)</f>
        <v>0</v>
      </c>
    </row>
    <row r="172" spans="1:32" x14ac:dyDescent="0.25">
      <c r="A172">
        <v>60</v>
      </c>
      <c r="B172">
        <f>IF(A172&gt;=60,1,0)</f>
        <v>1</v>
      </c>
      <c r="C172">
        <v>1</v>
      </c>
      <c r="D172">
        <v>4</v>
      </c>
      <c r="E172">
        <f>IF(D172=4,2,0)</f>
        <v>2</v>
      </c>
      <c r="F172">
        <v>170</v>
      </c>
      <c r="G172">
        <f>IF(F172&gt;=150,1,0)</f>
        <v>1</v>
      </c>
      <c r="H172">
        <v>375</v>
      </c>
      <c r="I172">
        <f>IF(H172&gt;=275,1,0)</f>
        <v>1</v>
      </c>
      <c r="J172">
        <v>0</v>
      </c>
      <c r="K172">
        <v>2</v>
      </c>
      <c r="L172">
        <f>IF(K172&gt;0,1,0)</f>
        <v>1</v>
      </c>
      <c r="M172">
        <v>140</v>
      </c>
      <c r="N172">
        <f>IF(M172&lt;=120,2,IF(M172&lt;=150,1,0))</f>
        <v>1</v>
      </c>
      <c r="O172">
        <v>1</v>
      </c>
      <c r="P172">
        <f>IF(O172=1,2,0)</f>
        <v>2</v>
      </c>
      <c r="Q172">
        <v>3.5</v>
      </c>
      <c r="R172">
        <f>IF(Q172&gt;=2,2,IF(Q172&gt;=1,1,0))</f>
        <v>2</v>
      </c>
      <c r="S172">
        <v>3</v>
      </c>
      <c r="T172">
        <f>IF(S172&gt;1,1,0)</f>
        <v>1</v>
      </c>
      <c r="U172">
        <v>0</v>
      </c>
      <c r="V172">
        <f>IF(U172&gt;1,2,IF(U172=1,1,0))</f>
        <v>0</v>
      </c>
      <c r="W172">
        <v>7</v>
      </c>
      <c r="X172">
        <f>IF(W172=6,1,IF(W172=7,2,0))</f>
        <v>2</v>
      </c>
      <c r="Y172">
        <v>2</v>
      </c>
      <c r="Z172">
        <f>SUM(B172,C172,E172,G172,I172,L172,N172,P172,R172,T172,V172,X172)</f>
        <v>15</v>
      </c>
      <c r="AA172">
        <f>IF(Z172&gt;=6,1,0)</f>
        <v>1</v>
      </c>
      <c r="AB172">
        <f>IF(AND(AA172=1,Y172&gt;0),1,0)</f>
        <v>1</v>
      </c>
      <c r="AC172">
        <f>IF(AND(AA172=1,Y172=0),1,0)</f>
        <v>0</v>
      </c>
      <c r="AD172">
        <f>IF(AND(AA172=0,Y172=0),1,0)</f>
        <v>0</v>
      </c>
      <c r="AE172">
        <f>IF(AND(AA172=0,Y172&gt;0),1,0)</f>
        <v>0</v>
      </c>
      <c r="AF172">
        <f>IF(OR(AB172=1,AD172=1),1,0)</f>
        <v>1</v>
      </c>
    </row>
    <row r="173" spans="1:32" x14ac:dyDescent="0.25">
      <c r="A173">
        <v>50</v>
      </c>
      <c r="B173">
        <f>IF(A173&gt;=60,1,0)</f>
        <v>0</v>
      </c>
      <c r="C173">
        <v>1</v>
      </c>
      <c r="D173">
        <v>3</v>
      </c>
      <c r="E173">
        <f>IF(D173=4,2,0)</f>
        <v>0</v>
      </c>
      <c r="F173">
        <v>150</v>
      </c>
      <c r="G173">
        <f>IF(F173&gt;=150,1,0)</f>
        <v>1</v>
      </c>
      <c r="H173">
        <v>250</v>
      </c>
      <c r="I173">
        <f>IF(H173&gt;=275,1,0)</f>
        <v>0</v>
      </c>
      <c r="J173">
        <v>0</v>
      </c>
      <c r="K173">
        <v>0</v>
      </c>
      <c r="L173">
        <f>IF(K173&gt;0,1,0)</f>
        <v>0</v>
      </c>
      <c r="M173">
        <v>150</v>
      </c>
      <c r="N173">
        <f>IF(M173&lt;=120,2,IF(M173&lt;=150,1,0))</f>
        <v>1</v>
      </c>
      <c r="O173">
        <v>0</v>
      </c>
      <c r="P173">
        <f>IF(O173=1,2,0)</f>
        <v>0</v>
      </c>
      <c r="Q173">
        <v>7</v>
      </c>
      <c r="R173">
        <f>IF(Q173&gt;=2,2,IF(Q173&gt;=1,1,0))</f>
        <v>2</v>
      </c>
      <c r="S173">
        <v>2</v>
      </c>
      <c r="T173">
        <f>IF(S173&gt;1,1,0)</f>
        <v>1</v>
      </c>
      <c r="U173">
        <v>0</v>
      </c>
      <c r="V173">
        <f>IF(U173&gt;1,2,IF(U173=1,1,0))</f>
        <v>0</v>
      </c>
      <c r="W173">
        <v>3</v>
      </c>
      <c r="X173">
        <f>IF(W173=6,1,IF(W173=7,2,0))</f>
        <v>0</v>
      </c>
      <c r="Y173">
        <v>1</v>
      </c>
      <c r="Z173">
        <f>SUM(B173,C173,E173,G173,I173,L173,N173,P173,R173,T173,V173,X173)</f>
        <v>6</v>
      </c>
      <c r="AA173">
        <f>IF(Z173&gt;=6,1,0)</f>
        <v>1</v>
      </c>
      <c r="AB173">
        <f>IF(AND(AA173=1,Y173&gt;0),1,0)</f>
        <v>1</v>
      </c>
      <c r="AC173">
        <f>IF(AND(AA173=1,Y173=0),1,0)</f>
        <v>0</v>
      </c>
      <c r="AD173">
        <f>IF(AND(AA173=0,Y173=0),1,0)</f>
        <v>0</v>
      </c>
      <c r="AE173">
        <f>IF(AND(AA173=0,Y173&gt;0),1,0)</f>
        <v>0</v>
      </c>
      <c r="AF173">
        <f>IF(OR(AB173=1,AD173=1),1,0)</f>
        <v>1</v>
      </c>
    </row>
    <row r="174" spans="1:32" x14ac:dyDescent="0.25">
      <c r="A174">
        <v>65</v>
      </c>
      <c r="B174">
        <f>IF(A174&gt;=60,1,0)</f>
        <v>1</v>
      </c>
      <c r="C174">
        <v>0</v>
      </c>
      <c r="D174">
        <v>3</v>
      </c>
      <c r="E174">
        <f>IF(D174=4,2,0)</f>
        <v>0</v>
      </c>
      <c r="F174">
        <v>160</v>
      </c>
      <c r="G174">
        <f>IF(F174&gt;=150,1,0)</f>
        <v>1</v>
      </c>
      <c r="H174">
        <v>275</v>
      </c>
      <c r="I174">
        <f>IF(H174&gt;=275,1,0)</f>
        <v>1</v>
      </c>
      <c r="J174">
        <v>0</v>
      </c>
      <c r="K174">
        <v>0</v>
      </c>
      <c r="L174">
        <f>IF(K174&gt;0,1,0)</f>
        <v>0</v>
      </c>
      <c r="M174">
        <v>150</v>
      </c>
      <c r="N174">
        <f>IF(M174&lt;=120,2,IF(M174&lt;=150,1,0))</f>
        <v>1</v>
      </c>
      <c r="O174">
        <v>0</v>
      </c>
      <c r="P174">
        <f>IF(O174=1,2,0)</f>
        <v>0</v>
      </c>
      <c r="Q174">
        <v>1</v>
      </c>
      <c r="R174">
        <f>IF(Q174&gt;=2,2,IF(Q174&gt;=1,1,0))</f>
        <v>1</v>
      </c>
      <c r="S174">
        <v>1</v>
      </c>
      <c r="T174">
        <f>IF(S174&gt;1,1,0)</f>
        <v>0</v>
      </c>
      <c r="U174">
        <v>0</v>
      </c>
      <c r="V174">
        <f>IF(U174&gt;1,2,IF(U174=1,1,0))</f>
        <v>0</v>
      </c>
      <c r="W174">
        <v>3</v>
      </c>
      <c r="X174">
        <f>IF(W174=6,1,IF(W174=7,2,0))</f>
        <v>0</v>
      </c>
      <c r="Y174">
        <v>0</v>
      </c>
      <c r="Z174">
        <f>SUM(B174,C174,E174,G174,I174,L174,N174,P174,R174,T174,V174,X174)</f>
        <v>5</v>
      </c>
      <c r="AA174">
        <f>IF(Z174&gt;=6,1,0)</f>
        <v>0</v>
      </c>
      <c r="AB174">
        <f>IF(AND(AA174=1,Y174&gt;0),1,0)</f>
        <v>0</v>
      </c>
      <c r="AC174">
        <f>IF(AND(AA174=1,Y174=0),1,0)</f>
        <v>0</v>
      </c>
      <c r="AD174">
        <f>IF(AND(AA174=0,Y174=0),1,0)</f>
        <v>1</v>
      </c>
      <c r="AE174">
        <f>IF(AND(AA174=0,Y174&gt;0),1,0)</f>
        <v>0</v>
      </c>
      <c r="AF174">
        <f>IF(OR(AB174=1,AD174=1),1,0)</f>
        <v>1</v>
      </c>
    </row>
    <row r="175" spans="1:32" x14ac:dyDescent="0.25">
      <c r="A175">
        <v>65</v>
      </c>
      <c r="B175">
        <f>IF(A175&gt;=60,1,0)</f>
        <v>1</v>
      </c>
      <c r="C175">
        <v>0</v>
      </c>
      <c r="D175">
        <v>3</v>
      </c>
      <c r="E175">
        <f>IF(D175=4,2,0)</f>
        <v>0</v>
      </c>
      <c r="F175">
        <v>160</v>
      </c>
      <c r="G175">
        <f>IF(F175&gt;=150,1,0)</f>
        <v>1</v>
      </c>
      <c r="H175">
        <v>375</v>
      </c>
      <c r="I175">
        <f>IF(H175&gt;=275,1,0)</f>
        <v>1</v>
      </c>
      <c r="J175">
        <v>0</v>
      </c>
      <c r="K175">
        <v>2</v>
      </c>
      <c r="L175">
        <f>IF(K175&gt;0,1,0)</f>
        <v>1</v>
      </c>
      <c r="M175">
        <v>160</v>
      </c>
      <c r="N175">
        <f>IF(M175&lt;=120,2,IF(M175&lt;=150,1,0))</f>
        <v>0</v>
      </c>
      <c r="O175">
        <v>0</v>
      </c>
      <c r="P175">
        <f>IF(O175=1,2,0)</f>
        <v>0</v>
      </c>
      <c r="Q175">
        <v>1</v>
      </c>
      <c r="R175">
        <f>IF(Q175&gt;=2,2,IF(Q175&gt;=1,1,0))</f>
        <v>1</v>
      </c>
      <c r="S175">
        <v>1</v>
      </c>
      <c r="T175">
        <f>IF(S175&gt;1,1,0)</f>
        <v>0</v>
      </c>
      <c r="U175">
        <v>0</v>
      </c>
      <c r="V175">
        <f>IF(U175&gt;1,2,IF(U175=1,1,0))</f>
        <v>0</v>
      </c>
      <c r="W175">
        <v>3</v>
      </c>
      <c r="X175">
        <f>IF(W175=6,1,IF(W175=7,2,0))</f>
        <v>0</v>
      </c>
      <c r="Y175">
        <v>0</v>
      </c>
      <c r="Z175">
        <f>SUM(B175,C175,E175,G175,I175,L175,N175,P175,R175,T175,V175,X175)</f>
        <v>5</v>
      </c>
      <c r="AA175">
        <f>IF(Z175&gt;=6,1,0)</f>
        <v>0</v>
      </c>
      <c r="AB175">
        <f>IF(AND(AA175=1,Y175&gt;0),1,0)</f>
        <v>0</v>
      </c>
      <c r="AC175">
        <f>IF(AND(AA175=1,Y175=0),1,0)</f>
        <v>0</v>
      </c>
      <c r="AD175">
        <f>IF(AND(AA175=0,Y175=0),1,0)</f>
        <v>1</v>
      </c>
      <c r="AE175">
        <f>IF(AND(AA175=0,Y175&gt;0),1,0)</f>
        <v>0</v>
      </c>
      <c r="AF175">
        <f>IF(OR(AB175=1,AD175=1),1,0)</f>
        <v>1</v>
      </c>
    </row>
    <row r="176" spans="1:32" x14ac:dyDescent="0.25">
      <c r="A176">
        <v>50</v>
      </c>
      <c r="B176">
        <f>IF(A176&gt;=60,1,0)</f>
        <v>0</v>
      </c>
      <c r="C176">
        <v>1</v>
      </c>
      <c r="D176">
        <v>2</v>
      </c>
      <c r="E176">
        <f>IF(D176=4,2,0)</f>
        <v>0</v>
      </c>
      <c r="F176">
        <v>130</v>
      </c>
      <c r="G176">
        <f>IF(F176&gt;=150,1,0)</f>
        <v>0</v>
      </c>
      <c r="H176">
        <v>250</v>
      </c>
      <c r="I176">
        <f>IF(H176&gt;=275,1,0)</f>
        <v>0</v>
      </c>
      <c r="J176">
        <v>0</v>
      </c>
      <c r="K176">
        <v>2</v>
      </c>
      <c r="L176">
        <f>IF(K176&gt;0,1,0)</f>
        <v>1</v>
      </c>
      <c r="M176">
        <v>180</v>
      </c>
      <c r="N176">
        <f>IF(M176&lt;=120,2,IF(M176&lt;=150,1,0))</f>
        <v>0</v>
      </c>
      <c r="O176">
        <v>0</v>
      </c>
      <c r="P176">
        <f>IF(O176=1,2,0)</f>
        <v>0</v>
      </c>
      <c r="Q176">
        <v>0.5</v>
      </c>
      <c r="R176">
        <f>IF(Q176&gt;=2,2,IF(Q176&gt;=1,1,0))</f>
        <v>0</v>
      </c>
      <c r="S176">
        <v>2</v>
      </c>
      <c r="T176">
        <f>IF(S176&gt;1,1,0)</f>
        <v>1</v>
      </c>
      <c r="U176">
        <v>0</v>
      </c>
      <c r="V176">
        <f>IF(U176&gt;1,2,IF(U176=1,1,0))</f>
        <v>0</v>
      </c>
      <c r="W176">
        <v>3</v>
      </c>
      <c r="X176">
        <f>IF(W176=6,1,IF(W176=7,2,0))</f>
        <v>0</v>
      </c>
      <c r="Y176">
        <v>0</v>
      </c>
      <c r="Z176">
        <f>SUM(B176,C176,E176,G176,I176,L176,N176,P176,R176,T176,V176,X176)</f>
        <v>3</v>
      </c>
      <c r="AA176">
        <f>IF(Z176&gt;=6,1,0)</f>
        <v>0</v>
      </c>
      <c r="AB176">
        <f>IF(AND(AA176=1,Y176&gt;0),1,0)</f>
        <v>0</v>
      </c>
      <c r="AC176">
        <f>IF(AND(AA176=1,Y176=0),1,0)</f>
        <v>0</v>
      </c>
      <c r="AD176">
        <f>IF(AND(AA176=0,Y176=0),1,0)</f>
        <v>1</v>
      </c>
      <c r="AE176">
        <f>IF(AND(AA176=0,Y176&gt;0),1,0)</f>
        <v>0</v>
      </c>
      <c r="AF176">
        <f>IF(OR(AB176=1,AD176=1),1,0)</f>
        <v>1</v>
      </c>
    </row>
    <row r="177" spans="1:32" x14ac:dyDescent="0.25">
      <c r="A177">
        <v>60</v>
      </c>
      <c r="B177">
        <f>IF(A177&gt;=60,1,0)</f>
        <v>1</v>
      </c>
      <c r="C177">
        <v>1</v>
      </c>
      <c r="D177">
        <v>4</v>
      </c>
      <c r="E177">
        <f>IF(D177=4,2,0)</f>
        <v>2</v>
      </c>
      <c r="F177">
        <v>150</v>
      </c>
      <c r="G177">
        <f>IF(F177&gt;=150,1,0)</f>
        <v>1</v>
      </c>
      <c r="H177">
        <v>275</v>
      </c>
      <c r="I177">
        <f>IF(H177&gt;=275,1,0)</f>
        <v>1</v>
      </c>
      <c r="J177">
        <v>0</v>
      </c>
      <c r="K177">
        <v>2</v>
      </c>
      <c r="L177">
        <f>IF(K177&gt;0,1,0)</f>
        <v>1</v>
      </c>
      <c r="M177">
        <v>120</v>
      </c>
      <c r="N177">
        <f>IF(M177&lt;=120,2,IF(M177&lt;=150,1,0))</f>
        <v>2</v>
      </c>
      <c r="O177">
        <v>1</v>
      </c>
      <c r="P177">
        <f>IF(O177=1,2,0)</f>
        <v>2</v>
      </c>
      <c r="Q177">
        <v>1</v>
      </c>
      <c r="R177">
        <f>IF(Q177&gt;=2,2,IF(Q177&gt;=1,1,0))</f>
        <v>1</v>
      </c>
      <c r="S177">
        <v>1</v>
      </c>
      <c r="T177">
        <f>IF(S177&gt;1,1,0)</f>
        <v>0</v>
      </c>
      <c r="U177">
        <v>0</v>
      </c>
      <c r="V177">
        <f>IF(U177&gt;1,2,IF(U177=1,1,0))</f>
        <v>0</v>
      </c>
      <c r="W177">
        <v>7</v>
      </c>
      <c r="X177">
        <f>IF(W177=6,1,IF(W177=7,2,0))</f>
        <v>2</v>
      </c>
      <c r="Y177">
        <v>3</v>
      </c>
      <c r="Z177">
        <f>SUM(B177,C177,E177,G177,I177,L177,N177,P177,R177,T177,V177,X177)</f>
        <v>14</v>
      </c>
      <c r="AA177">
        <f>IF(Z177&gt;=6,1,0)</f>
        <v>1</v>
      </c>
      <c r="AB177">
        <f>IF(AND(AA177=1,Y177&gt;0),1,0)</f>
        <v>1</v>
      </c>
      <c r="AC177">
        <f>IF(AND(AA177=1,Y177=0),1,0)</f>
        <v>0</v>
      </c>
      <c r="AD177">
        <f>IF(AND(AA177=0,Y177=0),1,0)</f>
        <v>0</v>
      </c>
      <c r="AE177">
        <f>IF(AND(AA177=0,Y177&gt;0),1,0)</f>
        <v>0</v>
      </c>
      <c r="AF177">
        <f>IF(OR(AB177=1,AD177=1),1,0)</f>
        <v>1</v>
      </c>
    </row>
    <row r="178" spans="1:32" x14ac:dyDescent="0.25">
      <c r="A178">
        <v>45</v>
      </c>
      <c r="B178">
        <f>IF(A178&gt;=60,1,0)</f>
        <v>0</v>
      </c>
      <c r="C178">
        <v>1</v>
      </c>
      <c r="D178">
        <v>4</v>
      </c>
      <c r="E178">
        <f>IF(D178=4,2,0)</f>
        <v>2</v>
      </c>
      <c r="F178">
        <v>110</v>
      </c>
      <c r="G178">
        <f>IF(F178&gt;=150,1,0)</f>
        <v>0</v>
      </c>
      <c r="H178">
        <v>225</v>
      </c>
      <c r="I178">
        <f>IF(H178&gt;=275,1,0)</f>
        <v>0</v>
      </c>
      <c r="J178">
        <v>0</v>
      </c>
      <c r="K178">
        <v>2</v>
      </c>
      <c r="L178">
        <f>IF(K178&gt;0,1,0)</f>
        <v>1</v>
      </c>
      <c r="M178">
        <v>150</v>
      </c>
      <c r="N178">
        <f>IF(M178&lt;=120,2,IF(M178&lt;=150,1,0))</f>
        <v>1</v>
      </c>
      <c r="O178">
        <v>1</v>
      </c>
      <c r="P178">
        <f>IF(O178=1,2,0)</f>
        <v>2</v>
      </c>
      <c r="Q178">
        <v>3</v>
      </c>
      <c r="R178">
        <f>IF(Q178&gt;=2,2,IF(Q178&gt;=1,1,0))</f>
        <v>2</v>
      </c>
      <c r="S178">
        <v>2</v>
      </c>
      <c r="T178">
        <f>IF(S178&gt;1,1,0)</f>
        <v>1</v>
      </c>
      <c r="U178">
        <v>0</v>
      </c>
      <c r="V178">
        <f>IF(U178&gt;1,2,IF(U178=1,1,0))</f>
        <v>0</v>
      </c>
      <c r="W178">
        <v>3</v>
      </c>
      <c r="X178">
        <f>IF(W178=6,1,IF(W178=7,2,0))</f>
        <v>0</v>
      </c>
      <c r="Y178">
        <v>0</v>
      </c>
      <c r="Z178">
        <f>SUM(B178,C178,E178,G178,I178,L178,N178,P178,R178,T178,V178,X178)</f>
        <v>10</v>
      </c>
      <c r="AA178">
        <f>IF(Z178&gt;=6,1,0)</f>
        <v>1</v>
      </c>
      <c r="AB178">
        <f>IF(AND(AA178=1,Y178&gt;0),1,0)</f>
        <v>0</v>
      </c>
      <c r="AC178">
        <f>IF(AND(AA178=1,Y178=0),1,0)</f>
        <v>1</v>
      </c>
      <c r="AD178">
        <f>IF(AND(AA178=0,Y178=0),1,0)</f>
        <v>0</v>
      </c>
      <c r="AE178">
        <f>IF(AND(AA178=0,Y178&gt;0),1,0)</f>
        <v>0</v>
      </c>
      <c r="AF178">
        <f>IF(OR(AB178=1,AD178=1),1,0)</f>
        <v>0</v>
      </c>
    </row>
    <row r="179" spans="1:32" x14ac:dyDescent="0.25">
      <c r="A179">
        <v>55</v>
      </c>
      <c r="B179">
        <f>IF(A179&gt;=60,1,0)</f>
        <v>0</v>
      </c>
      <c r="C179">
        <v>0</v>
      </c>
      <c r="D179">
        <v>4</v>
      </c>
      <c r="E179">
        <f>IF(D179=4,2,0)</f>
        <v>2</v>
      </c>
      <c r="F179">
        <v>130</v>
      </c>
      <c r="G179">
        <f>IF(F179&gt;=150,1,0)</f>
        <v>0</v>
      </c>
      <c r="H179">
        <v>275</v>
      </c>
      <c r="I179">
        <f>IF(H179&gt;=275,1,0)</f>
        <v>1</v>
      </c>
      <c r="J179">
        <v>0</v>
      </c>
      <c r="K179">
        <v>2</v>
      </c>
      <c r="L179">
        <f>IF(K179&gt;0,1,0)</f>
        <v>1</v>
      </c>
      <c r="M179">
        <v>150</v>
      </c>
      <c r="N179">
        <f>IF(M179&lt;=120,2,IF(M179&lt;=150,1,0))</f>
        <v>1</v>
      </c>
      <c r="O179">
        <v>0</v>
      </c>
      <c r="P179">
        <f>IF(O179=1,2,0)</f>
        <v>0</v>
      </c>
      <c r="Q179">
        <v>0.5</v>
      </c>
      <c r="R179">
        <f>IF(Q179&gt;=2,2,IF(Q179&gt;=1,1,0))</f>
        <v>0</v>
      </c>
      <c r="S179">
        <v>2</v>
      </c>
      <c r="T179">
        <f>IF(S179&gt;1,1,0)</f>
        <v>1</v>
      </c>
      <c r="U179">
        <v>0</v>
      </c>
      <c r="V179">
        <f>IF(U179&gt;1,2,IF(U179=1,1,0))</f>
        <v>0</v>
      </c>
      <c r="W179">
        <v>3</v>
      </c>
      <c r="X179">
        <f>IF(W179=6,1,IF(W179=7,2,0))</f>
        <v>0</v>
      </c>
      <c r="Y179">
        <v>0</v>
      </c>
      <c r="Z179">
        <f>SUM(B179,C179,E179,G179,I179,L179,N179,P179,R179,T179,V179,X179)</f>
        <v>6</v>
      </c>
      <c r="AA179">
        <f>IF(Z179&gt;=6,1,0)</f>
        <v>1</v>
      </c>
      <c r="AB179">
        <f>IF(AND(AA179=1,Y179&gt;0),1,0)</f>
        <v>0</v>
      </c>
      <c r="AC179">
        <f>IF(AND(AA179=1,Y179=0),1,0)</f>
        <v>1</v>
      </c>
      <c r="AD179">
        <f>IF(AND(AA179=0,Y179=0),1,0)</f>
        <v>0</v>
      </c>
      <c r="AE179">
        <f>IF(AND(AA179=0,Y179&gt;0),1,0)</f>
        <v>0</v>
      </c>
      <c r="AF179">
        <f>IF(OR(AB179=1,AD179=1),1,0)</f>
        <v>0</v>
      </c>
    </row>
    <row r="180" spans="1:32" x14ac:dyDescent="0.25">
      <c r="A180">
        <v>40</v>
      </c>
      <c r="B180">
        <f>IF(A180&gt;=60,1,0)</f>
        <v>0</v>
      </c>
      <c r="C180">
        <v>1</v>
      </c>
      <c r="D180">
        <v>3</v>
      </c>
      <c r="E180">
        <f>IF(D180=4,2,0)</f>
        <v>0</v>
      </c>
      <c r="F180">
        <v>140</v>
      </c>
      <c r="G180">
        <f>IF(F180&gt;=150,1,0)</f>
        <v>0</v>
      </c>
      <c r="H180">
        <v>375</v>
      </c>
      <c r="I180">
        <f>IF(H180&gt;=275,1,0)</f>
        <v>1</v>
      </c>
      <c r="J180">
        <v>0</v>
      </c>
      <c r="K180">
        <v>2</v>
      </c>
      <c r="L180">
        <f>IF(K180&gt;0,1,0)</f>
        <v>1</v>
      </c>
      <c r="M180">
        <v>190</v>
      </c>
      <c r="N180">
        <f>IF(M180&lt;=120,2,IF(M180&lt;=150,1,0))</f>
        <v>0</v>
      </c>
      <c r="O180">
        <v>0</v>
      </c>
      <c r="P180">
        <f>IF(O180=1,2,0)</f>
        <v>0</v>
      </c>
      <c r="Q180">
        <v>0</v>
      </c>
      <c r="R180">
        <f>IF(Q180&gt;=2,2,IF(Q180&gt;=1,1,0))</f>
        <v>0</v>
      </c>
      <c r="S180">
        <v>1</v>
      </c>
      <c r="T180">
        <f>IF(S180&gt;1,1,0)</f>
        <v>0</v>
      </c>
      <c r="U180">
        <v>0</v>
      </c>
      <c r="V180">
        <f>IF(U180&gt;1,2,IF(U180=1,1,0))</f>
        <v>0</v>
      </c>
      <c r="W180">
        <v>3</v>
      </c>
      <c r="X180">
        <f>IF(W180=6,1,IF(W180=7,2,0))</f>
        <v>0</v>
      </c>
      <c r="Y180">
        <v>0</v>
      </c>
      <c r="Z180">
        <f>SUM(B180,C180,E180,G180,I180,L180,N180,P180,R180,T180,V180,X180)</f>
        <v>3</v>
      </c>
      <c r="AA180">
        <f>IF(Z180&gt;=6,1,0)</f>
        <v>0</v>
      </c>
      <c r="AB180">
        <f>IF(AND(AA180=1,Y180&gt;0),1,0)</f>
        <v>0</v>
      </c>
      <c r="AC180">
        <f>IF(AND(AA180=1,Y180=0),1,0)</f>
        <v>0</v>
      </c>
      <c r="AD180">
        <f>IF(AND(AA180=0,Y180=0),1,0)</f>
        <v>1</v>
      </c>
      <c r="AE180">
        <f>IF(AND(AA180=0,Y180&gt;0),1,0)</f>
        <v>0</v>
      </c>
      <c r="AF180">
        <f>IF(OR(AB180=1,AD180=1),1,0)</f>
        <v>1</v>
      </c>
    </row>
    <row r="181" spans="1:32" x14ac:dyDescent="0.25">
      <c r="A181">
        <v>70</v>
      </c>
      <c r="B181">
        <f>IF(A181&gt;=60,1,0)</f>
        <v>1</v>
      </c>
      <c r="C181">
        <v>1</v>
      </c>
      <c r="D181">
        <v>3</v>
      </c>
      <c r="E181">
        <f>IF(D181=4,2,0)</f>
        <v>0</v>
      </c>
      <c r="F181">
        <v>180</v>
      </c>
      <c r="G181">
        <f>IF(F181&gt;=150,1,0)</f>
        <v>1</v>
      </c>
      <c r="H181">
        <v>275</v>
      </c>
      <c r="I181">
        <f>IF(H181&gt;=275,1,0)</f>
        <v>1</v>
      </c>
      <c r="J181">
        <v>1</v>
      </c>
      <c r="K181">
        <v>2</v>
      </c>
      <c r="L181">
        <f>IF(K181&gt;0,1,0)</f>
        <v>1</v>
      </c>
      <c r="M181">
        <v>150</v>
      </c>
      <c r="N181">
        <f>IF(M181&lt;=120,2,IF(M181&lt;=150,1,0))</f>
        <v>1</v>
      </c>
      <c r="O181">
        <v>1</v>
      </c>
      <c r="P181">
        <f>IF(O181=1,2,0)</f>
        <v>2</v>
      </c>
      <c r="Q181">
        <v>2</v>
      </c>
      <c r="R181">
        <f>IF(Q181&gt;=2,2,IF(Q181&gt;=1,1,0))</f>
        <v>2</v>
      </c>
      <c r="S181">
        <v>2</v>
      </c>
      <c r="T181">
        <f>IF(S181&gt;1,1,0)</f>
        <v>1</v>
      </c>
      <c r="U181">
        <v>0</v>
      </c>
      <c r="V181">
        <f>IF(U181&gt;1,2,IF(U181=1,1,0))</f>
        <v>0</v>
      </c>
      <c r="W181">
        <v>7</v>
      </c>
      <c r="X181">
        <f>IF(W181=6,1,IF(W181=7,2,0))</f>
        <v>2</v>
      </c>
      <c r="Y181">
        <v>3</v>
      </c>
      <c r="Z181">
        <f>SUM(B181,C181,E181,G181,I181,L181,N181,P181,R181,T181,V181,X181)</f>
        <v>13</v>
      </c>
      <c r="AA181">
        <f>IF(Z181&gt;=6,1,0)</f>
        <v>1</v>
      </c>
      <c r="AB181">
        <f>IF(AND(AA181=1,Y181&gt;0),1,0)</f>
        <v>1</v>
      </c>
      <c r="AC181">
        <f>IF(AND(AA181=1,Y181=0),1,0)</f>
        <v>0</v>
      </c>
      <c r="AD181">
        <f>IF(AND(AA181=0,Y181=0),1,0)</f>
        <v>0</v>
      </c>
      <c r="AE181">
        <f>IF(AND(AA181=0,Y181&gt;0),1,0)</f>
        <v>0</v>
      </c>
      <c r="AF181">
        <f>IF(OR(AB181=1,AD181=1),1,0)</f>
        <v>1</v>
      </c>
    </row>
    <row r="182" spans="1:32" x14ac:dyDescent="0.25">
      <c r="A182">
        <v>55</v>
      </c>
      <c r="B182">
        <f>IF(A182&gt;=60,1,0)</f>
        <v>0</v>
      </c>
      <c r="C182">
        <v>1</v>
      </c>
      <c r="D182">
        <v>2</v>
      </c>
      <c r="E182">
        <f>IF(D182=4,2,0)</f>
        <v>0</v>
      </c>
      <c r="F182">
        <v>120</v>
      </c>
      <c r="G182">
        <f>IF(F182&gt;=150,1,0)</f>
        <v>0</v>
      </c>
      <c r="H182">
        <v>375</v>
      </c>
      <c r="I182">
        <f>IF(H182&gt;=275,1,0)</f>
        <v>1</v>
      </c>
      <c r="J182">
        <v>0</v>
      </c>
      <c r="K182">
        <v>0</v>
      </c>
      <c r="L182">
        <f>IF(K182&gt;0,1,0)</f>
        <v>0</v>
      </c>
      <c r="M182">
        <v>180</v>
      </c>
      <c r="N182">
        <f>IF(M182&lt;=120,2,IF(M182&lt;=150,1,0))</f>
        <v>0</v>
      </c>
      <c r="O182">
        <v>0</v>
      </c>
      <c r="P182">
        <f>IF(O182=1,2,0)</f>
        <v>0</v>
      </c>
      <c r="Q182">
        <v>0.5</v>
      </c>
      <c r="R182">
        <f>IF(Q182&gt;=2,2,IF(Q182&gt;=1,1,0))</f>
        <v>0</v>
      </c>
      <c r="S182">
        <v>1</v>
      </c>
      <c r="T182">
        <f>IF(S182&gt;1,1,0)</f>
        <v>0</v>
      </c>
      <c r="U182">
        <v>0</v>
      </c>
      <c r="V182">
        <f>IF(U182&gt;1,2,IF(U182=1,1,0))</f>
        <v>0</v>
      </c>
      <c r="W182">
        <v>3</v>
      </c>
      <c r="X182">
        <f>IF(W182=6,1,IF(W182=7,2,0))</f>
        <v>0</v>
      </c>
      <c r="Y182">
        <v>0</v>
      </c>
      <c r="Z182">
        <f>SUM(B182,C182,E182,G182,I182,L182,N182,P182,R182,T182,V182,X182)</f>
        <v>2</v>
      </c>
      <c r="AA182">
        <f>IF(Z182&gt;=6,1,0)</f>
        <v>0</v>
      </c>
      <c r="AB182">
        <f>IF(AND(AA182=1,Y182&gt;0),1,0)</f>
        <v>0</v>
      </c>
      <c r="AC182">
        <f>IF(AND(AA182=1,Y182=0),1,0)</f>
        <v>0</v>
      </c>
      <c r="AD182">
        <f>IF(AND(AA182=0,Y182=0),1,0)</f>
        <v>1</v>
      </c>
      <c r="AE182">
        <f>IF(AND(AA182=0,Y182&gt;0),1,0)</f>
        <v>0</v>
      </c>
      <c r="AF182">
        <f>IF(OR(AB182=1,AD182=1),1,0)</f>
        <v>1</v>
      </c>
    </row>
    <row r="183" spans="1:32" x14ac:dyDescent="0.25">
      <c r="A183">
        <v>45</v>
      </c>
      <c r="B183">
        <f>IF(A183&gt;=60,1,0)</f>
        <v>0</v>
      </c>
      <c r="C183">
        <v>1</v>
      </c>
      <c r="D183">
        <v>3</v>
      </c>
      <c r="E183">
        <f>IF(D183=4,2,0)</f>
        <v>0</v>
      </c>
      <c r="F183">
        <v>140</v>
      </c>
      <c r="G183">
        <f>IF(F183&gt;=150,1,0)</f>
        <v>0</v>
      </c>
      <c r="H183">
        <v>250</v>
      </c>
      <c r="I183">
        <f>IF(H183&gt;=275,1,0)</f>
        <v>0</v>
      </c>
      <c r="J183">
        <v>0</v>
      </c>
      <c r="K183">
        <v>2</v>
      </c>
      <c r="L183">
        <f>IF(K183&gt;0,1,0)</f>
        <v>1</v>
      </c>
      <c r="M183">
        <v>180</v>
      </c>
      <c r="N183">
        <f>IF(M183&lt;=120,2,IF(M183&lt;=150,1,0))</f>
        <v>0</v>
      </c>
      <c r="O183">
        <v>0</v>
      </c>
      <c r="P183">
        <f>IF(O183=1,2,0)</f>
        <v>0</v>
      </c>
      <c r="Q183">
        <v>0</v>
      </c>
      <c r="R183">
        <f>IF(Q183&gt;=2,2,IF(Q183&gt;=1,1,0))</f>
        <v>0</v>
      </c>
      <c r="S183">
        <v>1</v>
      </c>
      <c r="T183">
        <f>IF(S183&gt;1,1,0)</f>
        <v>0</v>
      </c>
      <c r="U183">
        <v>0</v>
      </c>
      <c r="V183">
        <f>IF(U183&gt;1,2,IF(U183=1,1,0))</f>
        <v>0</v>
      </c>
      <c r="W183">
        <v>3</v>
      </c>
      <c r="X183">
        <f>IF(W183=6,1,IF(W183=7,2,0))</f>
        <v>0</v>
      </c>
      <c r="Y183">
        <v>0</v>
      </c>
      <c r="Z183">
        <f>SUM(B183,C183,E183,G183,I183,L183,N183,P183,R183,T183,V183,X183)</f>
        <v>2</v>
      </c>
      <c r="AA183">
        <f>IF(Z183&gt;=6,1,0)</f>
        <v>0</v>
      </c>
      <c r="AB183">
        <f>IF(AND(AA183=1,Y183&gt;0),1,0)</f>
        <v>0</v>
      </c>
      <c r="AC183">
        <f>IF(AND(AA183=1,Y183=0),1,0)</f>
        <v>0</v>
      </c>
      <c r="AD183">
        <f>IF(AND(AA183=0,Y183=0),1,0)</f>
        <v>1</v>
      </c>
      <c r="AE183">
        <f>IF(AND(AA183=0,Y183&gt;0),1,0)</f>
        <v>0</v>
      </c>
      <c r="AF183">
        <f>IF(OR(AB183=1,AD183=1),1,0)</f>
        <v>1</v>
      </c>
    </row>
    <row r="184" spans="1:32" x14ac:dyDescent="0.25">
      <c r="A184">
        <v>50</v>
      </c>
      <c r="B184">
        <f>IF(A184&gt;=60,1,0)</f>
        <v>0</v>
      </c>
      <c r="C184">
        <v>1</v>
      </c>
      <c r="D184">
        <v>3</v>
      </c>
      <c r="E184">
        <f>IF(D184=4,2,0)</f>
        <v>0</v>
      </c>
      <c r="F184">
        <v>140</v>
      </c>
      <c r="G184">
        <f>IF(F184&gt;=150,1,0)</f>
        <v>0</v>
      </c>
      <c r="H184">
        <v>275</v>
      </c>
      <c r="I184">
        <f>IF(H184&gt;=275,1,0)</f>
        <v>1</v>
      </c>
      <c r="J184">
        <v>0</v>
      </c>
      <c r="K184">
        <v>2</v>
      </c>
      <c r="L184">
        <f>IF(K184&gt;0,1,0)</f>
        <v>1</v>
      </c>
      <c r="M184">
        <v>160</v>
      </c>
      <c r="N184">
        <f>IF(M184&lt;=120,2,IF(M184&lt;=150,1,0))</f>
        <v>0</v>
      </c>
      <c r="O184">
        <v>0</v>
      </c>
      <c r="P184">
        <f>IF(O184=1,2,0)</f>
        <v>0</v>
      </c>
      <c r="Q184">
        <v>0</v>
      </c>
      <c r="R184">
        <f>IF(Q184&gt;=2,2,IF(Q184&gt;=1,1,0))</f>
        <v>0</v>
      </c>
      <c r="S184">
        <v>1</v>
      </c>
      <c r="T184">
        <f>IF(S184&gt;1,1,0)</f>
        <v>0</v>
      </c>
      <c r="U184">
        <v>0</v>
      </c>
      <c r="V184">
        <f>IF(U184&gt;1,2,IF(U184=1,1,0))</f>
        <v>0</v>
      </c>
      <c r="W184">
        <v>3</v>
      </c>
      <c r="X184">
        <f>IF(W184=6,1,IF(W184=7,2,0))</f>
        <v>0</v>
      </c>
      <c r="Y184">
        <v>0</v>
      </c>
      <c r="Z184">
        <f>SUM(B184,C184,E184,G184,I184,L184,N184,P184,R184,T184,V184,X184)</f>
        <v>3</v>
      </c>
      <c r="AA184">
        <f>IF(Z184&gt;=6,1,0)</f>
        <v>0</v>
      </c>
      <c r="AB184">
        <f>IF(AND(AA184=1,Y184&gt;0),1,0)</f>
        <v>0</v>
      </c>
      <c r="AC184">
        <f>IF(AND(AA184=1,Y184=0),1,0)</f>
        <v>0</v>
      </c>
      <c r="AD184">
        <f>IF(AND(AA184=0,Y184=0),1,0)</f>
        <v>1</v>
      </c>
      <c r="AE184">
        <f>IF(AND(AA184=0,Y184&gt;0),1,0)</f>
        <v>0</v>
      </c>
      <c r="AF184">
        <f>IF(OR(AB184=1,AD184=1),1,0)</f>
        <v>1</v>
      </c>
    </row>
    <row r="185" spans="1:32" x14ac:dyDescent="0.25">
      <c r="A185">
        <v>55</v>
      </c>
      <c r="B185">
        <f>IF(A185&gt;=60,1,0)</f>
        <v>0</v>
      </c>
      <c r="C185">
        <v>0</v>
      </c>
      <c r="D185">
        <v>3</v>
      </c>
      <c r="E185">
        <f>IF(D185=4,2,0)</f>
        <v>0</v>
      </c>
      <c r="F185">
        <v>130</v>
      </c>
      <c r="G185">
        <f>IF(F185&gt;=150,1,0)</f>
        <v>0</v>
      </c>
      <c r="H185">
        <v>225</v>
      </c>
      <c r="I185">
        <f>IF(H185&gt;=275,1,0)</f>
        <v>0</v>
      </c>
      <c r="J185">
        <v>0</v>
      </c>
      <c r="K185">
        <v>2</v>
      </c>
      <c r="L185">
        <f>IF(K185&gt;0,1,0)</f>
        <v>1</v>
      </c>
      <c r="M185">
        <v>120</v>
      </c>
      <c r="N185">
        <f>IF(M185&lt;=120,2,IF(M185&lt;=150,1,0))</f>
        <v>2</v>
      </c>
      <c r="O185">
        <v>0</v>
      </c>
      <c r="P185">
        <f>IF(O185=1,2,0)</f>
        <v>0</v>
      </c>
      <c r="Q185">
        <v>0</v>
      </c>
      <c r="R185">
        <f>IF(Q185&gt;=2,2,IF(Q185&gt;=1,1,0))</f>
        <v>0</v>
      </c>
      <c r="S185">
        <v>1</v>
      </c>
      <c r="T185">
        <f>IF(S185&gt;1,1,0)</f>
        <v>0</v>
      </c>
      <c r="U185">
        <v>0</v>
      </c>
      <c r="V185">
        <f>IF(U185&gt;1,2,IF(U185=1,1,0))</f>
        <v>0</v>
      </c>
      <c r="W185" t="s">
        <v>0</v>
      </c>
      <c r="X185">
        <f>IF(W185=6,1,IF(W185=7,2,0))</f>
        <v>0</v>
      </c>
      <c r="Y185">
        <v>0</v>
      </c>
      <c r="Z185">
        <f>SUM(B185,C185,E185,G185,I185,L185,N185,P185,R185,T185,V185,X185)</f>
        <v>3</v>
      </c>
      <c r="AA185">
        <f>IF(Z185&gt;=6,1,0)</f>
        <v>0</v>
      </c>
      <c r="AB185">
        <f>IF(AND(AA185=1,Y185&gt;0),1,0)</f>
        <v>0</v>
      </c>
      <c r="AC185">
        <f>IF(AND(AA185=1,Y185=0),1,0)</f>
        <v>0</v>
      </c>
      <c r="AD185">
        <f>IF(AND(AA185=0,Y185=0),1,0)</f>
        <v>1</v>
      </c>
      <c r="AE185">
        <f>IF(AND(AA185=0,Y185&gt;0),1,0)</f>
        <v>0</v>
      </c>
      <c r="AF185">
        <f>IF(OR(AB185=1,AD185=1),1,0)</f>
        <v>1</v>
      </c>
    </row>
    <row r="186" spans="1:32" x14ac:dyDescent="0.25">
      <c r="A186">
        <v>55</v>
      </c>
      <c r="B186">
        <f>IF(A186&gt;=60,1,0)</f>
        <v>0</v>
      </c>
      <c r="C186">
        <v>0</v>
      </c>
      <c r="D186">
        <v>4</v>
      </c>
      <c r="E186">
        <f>IF(D186=4,2,0)</f>
        <v>2</v>
      </c>
      <c r="F186">
        <v>140</v>
      </c>
      <c r="G186">
        <f>IF(F186&gt;=150,1,0)</f>
        <v>0</v>
      </c>
      <c r="H186">
        <v>250</v>
      </c>
      <c r="I186">
        <f>IF(H186&gt;=275,1,0)</f>
        <v>0</v>
      </c>
      <c r="J186">
        <v>0</v>
      </c>
      <c r="K186">
        <v>2</v>
      </c>
      <c r="L186">
        <f>IF(K186&gt;0,1,0)</f>
        <v>1</v>
      </c>
      <c r="M186">
        <v>160</v>
      </c>
      <c r="N186">
        <f>IF(M186&lt;=120,2,IF(M186&lt;=150,1,0))</f>
        <v>0</v>
      </c>
      <c r="O186">
        <v>0</v>
      </c>
      <c r="P186">
        <f>IF(O186=1,2,0)</f>
        <v>0</v>
      </c>
      <c r="Q186">
        <v>0</v>
      </c>
      <c r="R186">
        <f>IF(Q186&gt;=2,2,IF(Q186&gt;=1,1,0))</f>
        <v>0</v>
      </c>
      <c r="S186">
        <v>1</v>
      </c>
      <c r="T186">
        <f>IF(S186&gt;1,1,0)</f>
        <v>0</v>
      </c>
      <c r="U186">
        <v>0</v>
      </c>
      <c r="V186">
        <f>IF(U186&gt;1,2,IF(U186=1,1,0))</f>
        <v>0</v>
      </c>
      <c r="W186">
        <v>3</v>
      </c>
      <c r="X186">
        <f>IF(W186=6,1,IF(W186=7,2,0))</f>
        <v>0</v>
      </c>
      <c r="Y186">
        <v>0</v>
      </c>
      <c r="Z186">
        <f>SUM(B186,C186,E186,G186,I186,L186,N186,P186,R186,T186,V186,X186)</f>
        <v>3</v>
      </c>
      <c r="AA186">
        <f>IF(Z186&gt;=6,1,0)</f>
        <v>0</v>
      </c>
      <c r="AB186">
        <f>IF(AND(AA186=1,Y186&gt;0),1,0)</f>
        <v>0</v>
      </c>
      <c r="AC186">
        <f>IF(AND(AA186=1,Y186=0),1,0)</f>
        <v>0</v>
      </c>
      <c r="AD186">
        <f>IF(AND(AA186=0,Y186=0),1,0)</f>
        <v>1</v>
      </c>
      <c r="AE186">
        <f>IF(AND(AA186=0,Y186&gt;0),1,0)</f>
        <v>0</v>
      </c>
      <c r="AF186">
        <f>IF(OR(AB186=1,AD186=1),1,0)</f>
        <v>1</v>
      </c>
    </row>
    <row r="187" spans="1:32" x14ac:dyDescent="0.25">
      <c r="A187">
        <v>55</v>
      </c>
      <c r="B187">
        <f>IF(A187&gt;=60,1,0)</f>
        <v>0</v>
      </c>
      <c r="C187">
        <v>0</v>
      </c>
      <c r="D187">
        <v>3</v>
      </c>
      <c r="E187">
        <f>IF(D187=4,2,0)</f>
        <v>0</v>
      </c>
      <c r="F187">
        <v>130</v>
      </c>
      <c r="G187">
        <f>IF(F187&gt;=150,1,0)</f>
        <v>0</v>
      </c>
      <c r="H187">
        <v>275</v>
      </c>
      <c r="I187">
        <f>IF(H187&gt;=275,1,0)</f>
        <v>1</v>
      </c>
      <c r="J187">
        <v>0</v>
      </c>
      <c r="K187">
        <v>2</v>
      </c>
      <c r="L187">
        <f>IF(K187&gt;0,1,0)</f>
        <v>1</v>
      </c>
      <c r="M187">
        <v>150</v>
      </c>
      <c r="N187">
        <f>IF(M187&lt;=120,2,IF(M187&lt;=150,1,0))</f>
        <v>1</v>
      </c>
      <c r="O187">
        <v>0</v>
      </c>
      <c r="P187">
        <f>IF(O187=1,2,0)</f>
        <v>0</v>
      </c>
      <c r="Q187">
        <v>0.5</v>
      </c>
      <c r="R187">
        <f>IF(Q187&gt;=2,2,IF(Q187&gt;=1,1,0))</f>
        <v>0</v>
      </c>
      <c r="S187">
        <v>1</v>
      </c>
      <c r="T187">
        <f>IF(S187&gt;1,1,0)</f>
        <v>0</v>
      </c>
      <c r="U187">
        <v>0</v>
      </c>
      <c r="V187">
        <f>IF(U187&gt;1,2,IF(U187=1,1,0))</f>
        <v>0</v>
      </c>
      <c r="W187">
        <v>3</v>
      </c>
      <c r="X187">
        <f>IF(W187=6,1,IF(W187=7,2,0))</f>
        <v>0</v>
      </c>
      <c r="Y187">
        <v>0</v>
      </c>
      <c r="Z187">
        <f>SUM(B187,C187,E187,G187,I187,L187,N187,P187,R187,T187,V187,X187)</f>
        <v>3</v>
      </c>
      <c r="AA187">
        <f>IF(Z187&gt;=6,1,0)</f>
        <v>0</v>
      </c>
      <c r="AB187">
        <f>IF(AND(AA187=1,Y187&gt;0),1,0)</f>
        <v>0</v>
      </c>
      <c r="AC187">
        <f>IF(AND(AA187=1,Y187=0),1,0)</f>
        <v>0</v>
      </c>
      <c r="AD187">
        <f>IF(AND(AA187=0,Y187=0),1,0)</f>
        <v>1</v>
      </c>
      <c r="AE187">
        <f>IF(AND(AA187=0,Y187&gt;0),1,0)</f>
        <v>0</v>
      </c>
      <c r="AF187">
        <f>IF(OR(AB187=1,AD187=1),1,0)</f>
        <v>1</v>
      </c>
    </row>
    <row r="188" spans="1:32" x14ac:dyDescent="0.25">
      <c r="A188">
        <v>70</v>
      </c>
      <c r="B188">
        <f>IF(A188&gt;=60,1,0)</f>
        <v>1</v>
      </c>
      <c r="C188">
        <v>1</v>
      </c>
      <c r="D188">
        <v>4</v>
      </c>
      <c r="E188">
        <f>IF(D188=4,2,0)</f>
        <v>2</v>
      </c>
      <c r="F188">
        <v>120</v>
      </c>
      <c r="G188">
        <f>IF(F188&gt;=150,1,0)</f>
        <v>0</v>
      </c>
      <c r="H188">
        <v>375</v>
      </c>
      <c r="I188">
        <f>IF(H188&gt;=275,1,0)</f>
        <v>1</v>
      </c>
      <c r="J188">
        <v>0</v>
      </c>
      <c r="K188">
        <v>2</v>
      </c>
      <c r="L188">
        <f>IF(K188&gt;0,1,0)</f>
        <v>1</v>
      </c>
      <c r="M188">
        <v>160</v>
      </c>
      <c r="N188">
        <f>IF(M188&lt;=120,2,IF(M188&lt;=150,1,0))</f>
        <v>0</v>
      </c>
      <c r="O188">
        <v>0</v>
      </c>
      <c r="P188">
        <f>IF(O188=1,2,0)</f>
        <v>0</v>
      </c>
      <c r="Q188">
        <v>0.5</v>
      </c>
      <c r="R188">
        <f>IF(Q188&gt;=2,2,IF(Q188&gt;=1,1,0))</f>
        <v>0</v>
      </c>
      <c r="S188">
        <v>2</v>
      </c>
      <c r="T188">
        <f>IF(S188&gt;1,1,0)</f>
        <v>1</v>
      </c>
      <c r="U188">
        <v>0</v>
      </c>
      <c r="V188">
        <f>IF(U188&gt;1,2,IF(U188=1,1,0))</f>
        <v>0</v>
      </c>
      <c r="W188">
        <v>3</v>
      </c>
      <c r="X188">
        <f>IF(W188=6,1,IF(W188=7,2,0))</f>
        <v>0</v>
      </c>
      <c r="Y188">
        <v>0</v>
      </c>
      <c r="Z188">
        <f>SUM(B188,C188,E188,G188,I188,L188,N188,P188,R188,T188,V188,X188)</f>
        <v>7</v>
      </c>
      <c r="AA188">
        <f>IF(Z188&gt;=6,1,0)</f>
        <v>1</v>
      </c>
      <c r="AB188">
        <f>IF(AND(AA188=1,Y188&gt;0),1,0)</f>
        <v>0</v>
      </c>
      <c r="AC188">
        <f>IF(AND(AA188=1,Y188=0),1,0)</f>
        <v>1</v>
      </c>
      <c r="AD188">
        <f>IF(AND(AA188=0,Y188=0),1,0)</f>
        <v>0</v>
      </c>
      <c r="AE188">
        <f>IF(AND(AA188=0,Y188&gt;0),1,0)</f>
        <v>0</v>
      </c>
      <c r="AF188">
        <f>IF(OR(AB188=1,AD188=1),1,0)</f>
        <v>0</v>
      </c>
    </row>
    <row r="189" spans="1:32" x14ac:dyDescent="0.25">
      <c r="A189">
        <v>45</v>
      </c>
      <c r="B189">
        <f>IF(A189&gt;=60,1,0)</f>
        <v>0</v>
      </c>
      <c r="C189">
        <v>0</v>
      </c>
      <c r="D189">
        <v>3</v>
      </c>
      <c r="E189">
        <f>IF(D189=4,2,0)</f>
        <v>0</v>
      </c>
      <c r="F189">
        <v>110</v>
      </c>
      <c r="G189">
        <f>IF(F189&gt;=150,1,0)</f>
        <v>0</v>
      </c>
      <c r="H189">
        <v>150</v>
      </c>
      <c r="I189">
        <f>IF(H189&gt;=275,1,0)</f>
        <v>0</v>
      </c>
      <c r="J189">
        <v>0</v>
      </c>
      <c r="K189">
        <v>0</v>
      </c>
      <c r="L189">
        <f>IF(K189&gt;0,1,0)</f>
        <v>0</v>
      </c>
      <c r="M189">
        <v>180</v>
      </c>
      <c r="N189">
        <f>IF(M189&lt;=120,2,IF(M189&lt;=150,1,0))</f>
        <v>0</v>
      </c>
      <c r="O189">
        <v>0</v>
      </c>
      <c r="P189">
        <f>IF(O189=1,2,0)</f>
        <v>0</v>
      </c>
      <c r="Q189">
        <v>1</v>
      </c>
      <c r="R189">
        <f>IF(Q189&gt;=2,2,IF(Q189&gt;=1,1,0))</f>
        <v>1</v>
      </c>
      <c r="S189">
        <v>2</v>
      </c>
      <c r="T189">
        <f>IF(S189&gt;1,1,0)</f>
        <v>1</v>
      </c>
      <c r="U189">
        <v>0</v>
      </c>
      <c r="V189">
        <f>IF(U189&gt;1,2,IF(U189=1,1,0))</f>
        <v>0</v>
      </c>
      <c r="W189">
        <v>3</v>
      </c>
      <c r="X189">
        <f>IF(W189=6,1,IF(W189=7,2,0))</f>
        <v>0</v>
      </c>
      <c r="Y189">
        <v>0</v>
      </c>
      <c r="Z189">
        <f>SUM(B189,C189,E189,G189,I189,L189,N189,P189,R189,T189,V189,X189)</f>
        <v>2</v>
      </c>
      <c r="AA189">
        <f>IF(Z189&gt;=6,1,0)</f>
        <v>0</v>
      </c>
      <c r="AB189">
        <f>IF(AND(AA189=1,Y189&gt;0),1,0)</f>
        <v>0</v>
      </c>
      <c r="AC189">
        <f>IF(AND(AA189=1,Y189=0),1,0)</f>
        <v>0</v>
      </c>
      <c r="AD189">
        <f>IF(AND(AA189=0,Y189=0),1,0)</f>
        <v>1</v>
      </c>
      <c r="AE189">
        <f>IF(AND(AA189=0,Y189&gt;0),1,0)</f>
        <v>0</v>
      </c>
      <c r="AF189">
        <f>IF(OR(AB189=1,AD189=1),1,0)</f>
        <v>1</v>
      </c>
    </row>
    <row r="190" spans="1:32" x14ac:dyDescent="0.25">
      <c r="A190">
        <v>65</v>
      </c>
      <c r="B190">
        <f>IF(A190&gt;=60,1,0)</f>
        <v>1</v>
      </c>
      <c r="C190">
        <v>0</v>
      </c>
      <c r="D190">
        <v>3</v>
      </c>
      <c r="E190">
        <f>IF(D190=4,2,0)</f>
        <v>0</v>
      </c>
      <c r="F190">
        <v>140</v>
      </c>
      <c r="G190">
        <f>IF(F190&gt;=150,1,0)</f>
        <v>0</v>
      </c>
      <c r="H190">
        <v>275</v>
      </c>
      <c r="I190">
        <f>IF(H190&gt;=275,1,0)</f>
        <v>1</v>
      </c>
      <c r="J190">
        <v>0</v>
      </c>
      <c r="K190">
        <v>2</v>
      </c>
      <c r="L190">
        <f>IF(K190&gt;0,1,0)</f>
        <v>1</v>
      </c>
      <c r="M190">
        <v>180</v>
      </c>
      <c r="N190">
        <f>IF(M190&lt;=120,2,IF(M190&lt;=150,1,0))</f>
        <v>0</v>
      </c>
      <c r="O190">
        <v>0</v>
      </c>
      <c r="P190">
        <f>IF(O190=1,2,0)</f>
        <v>0</v>
      </c>
      <c r="Q190">
        <v>0</v>
      </c>
      <c r="R190">
        <f>IF(Q190&gt;=2,2,IF(Q190&gt;=1,1,0))</f>
        <v>0</v>
      </c>
      <c r="S190">
        <v>1</v>
      </c>
      <c r="T190">
        <f>IF(S190&gt;1,1,0)</f>
        <v>0</v>
      </c>
      <c r="U190">
        <v>0</v>
      </c>
      <c r="V190">
        <f>IF(U190&gt;1,2,IF(U190=1,1,0))</f>
        <v>0</v>
      </c>
      <c r="W190">
        <v>3</v>
      </c>
      <c r="X190">
        <f>IF(W190=6,1,IF(W190=7,2,0))</f>
        <v>0</v>
      </c>
      <c r="Y190">
        <v>0</v>
      </c>
      <c r="Z190">
        <f>SUM(B190,C190,E190,G190,I190,L190,N190,P190,R190,T190,V190,X190)</f>
        <v>3</v>
      </c>
      <c r="AA190">
        <f>IF(Z190&gt;=6,1,0)</f>
        <v>0</v>
      </c>
      <c r="AB190">
        <f>IF(AND(AA190=1,Y190&gt;0),1,0)</f>
        <v>0</v>
      </c>
      <c r="AC190">
        <f>IF(AND(AA190=1,Y190=0),1,0)</f>
        <v>0</v>
      </c>
      <c r="AD190">
        <f>IF(AND(AA190=0,Y190=0),1,0)</f>
        <v>1</v>
      </c>
      <c r="AE190">
        <f>IF(AND(AA190=0,Y190&gt;0),1,0)</f>
        <v>0</v>
      </c>
      <c r="AF190">
        <f>IF(OR(AB190=1,AD190=1),1,0)</f>
        <v>1</v>
      </c>
    </row>
    <row r="191" spans="1:32" x14ac:dyDescent="0.25">
      <c r="A191">
        <v>50</v>
      </c>
      <c r="B191">
        <f>IF(A191&gt;=60,1,0)</f>
        <v>0</v>
      </c>
      <c r="C191">
        <v>1</v>
      </c>
      <c r="D191">
        <v>4</v>
      </c>
      <c r="E191">
        <f>IF(D191=4,2,0)</f>
        <v>2</v>
      </c>
      <c r="F191">
        <v>130</v>
      </c>
      <c r="G191">
        <f>IF(F191&gt;=150,1,0)</f>
        <v>0</v>
      </c>
      <c r="H191">
        <v>225</v>
      </c>
      <c r="I191">
        <f>IF(H191&gt;=275,1,0)</f>
        <v>0</v>
      </c>
      <c r="J191">
        <v>0</v>
      </c>
      <c r="K191">
        <v>2</v>
      </c>
      <c r="L191">
        <f>IF(K191&gt;0,1,0)</f>
        <v>1</v>
      </c>
      <c r="M191">
        <v>190</v>
      </c>
      <c r="N191">
        <f>IF(M191&lt;=120,2,IF(M191&lt;=150,1,0))</f>
        <v>0</v>
      </c>
      <c r="O191">
        <v>0</v>
      </c>
      <c r="P191">
        <f>IF(O191=1,2,0)</f>
        <v>0</v>
      </c>
      <c r="Q191">
        <v>0</v>
      </c>
      <c r="R191">
        <f>IF(Q191&gt;=2,2,IF(Q191&gt;=1,1,0))</f>
        <v>0</v>
      </c>
      <c r="S191">
        <v>1</v>
      </c>
      <c r="T191">
        <f>IF(S191&gt;1,1,0)</f>
        <v>0</v>
      </c>
      <c r="U191">
        <v>0</v>
      </c>
      <c r="V191">
        <f>IF(U191&gt;1,2,IF(U191=1,1,0))</f>
        <v>0</v>
      </c>
      <c r="W191">
        <v>3</v>
      </c>
      <c r="X191">
        <f>IF(W191=6,1,IF(W191=7,2,0))</f>
        <v>0</v>
      </c>
      <c r="Y191">
        <v>0</v>
      </c>
      <c r="Z191">
        <f>SUM(B191,C191,E191,G191,I191,L191,N191,P191,R191,T191,V191,X191)</f>
        <v>4</v>
      </c>
      <c r="AA191">
        <f>IF(Z191&gt;=6,1,0)</f>
        <v>0</v>
      </c>
      <c r="AB191">
        <f>IF(AND(AA191=1,Y191&gt;0),1,0)</f>
        <v>0</v>
      </c>
      <c r="AC191">
        <f>IF(AND(AA191=1,Y191=0),1,0)</f>
        <v>0</v>
      </c>
      <c r="AD191">
        <f>IF(AND(AA191=0,Y191=0),1,0)</f>
        <v>1</v>
      </c>
      <c r="AE191">
        <f>IF(AND(AA191=0,Y191&gt;0),1,0)</f>
        <v>0</v>
      </c>
      <c r="AF191">
        <f>IF(OR(AB191=1,AD191=1),1,0)</f>
        <v>1</v>
      </c>
    </row>
    <row r="192" spans="1:32" x14ac:dyDescent="0.25">
      <c r="A192">
        <v>45</v>
      </c>
      <c r="B192">
        <f>IF(A192&gt;=60,1,0)</f>
        <v>0</v>
      </c>
      <c r="C192">
        <v>1</v>
      </c>
      <c r="D192">
        <v>4</v>
      </c>
      <c r="E192">
        <f>IF(D192=4,2,0)</f>
        <v>2</v>
      </c>
      <c r="F192">
        <v>120</v>
      </c>
      <c r="G192">
        <f>IF(F192&gt;=150,1,0)</f>
        <v>0</v>
      </c>
      <c r="H192">
        <v>275</v>
      </c>
      <c r="I192">
        <f>IF(H192&gt;=275,1,0)</f>
        <v>1</v>
      </c>
      <c r="J192">
        <v>0</v>
      </c>
      <c r="K192">
        <v>2</v>
      </c>
      <c r="L192">
        <f>IF(K192&gt;0,1,0)</f>
        <v>1</v>
      </c>
      <c r="M192">
        <v>190</v>
      </c>
      <c r="N192">
        <f>IF(M192&lt;=120,2,IF(M192&lt;=150,1,0))</f>
        <v>0</v>
      </c>
      <c r="O192">
        <v>0</v>
      </c>
      <c r="P192">
        <f>IF(O192=1,2,0)</f>
        <v>0</v>
      </c>
      <c r="Q192">
        <v>0</v>
      </c>
      <c r="R192">
        <f>IF(Q192&gt;=2,2,IF(Q192&gt;=1,1,0))</f>
        <v>0</v>
      </c>
      <c r="S192">
        <v>1</v>
      </c>
      <c r="T192">
        <f>IF(S192&gt;1,1,0)</f>
        <v>0</v>
      </c>
      <c r="U192">
        <v>0</v>
      </c>
      <c r="V192">
        <f>IF(U192&gt;1,2,IF(U192=1,1,0))</f>
        <v>0</v>
      </c>
      <c r="W192">
        <v>3</v>
      </c>
      <c r="X192">
        <f>IF(W192=6,1,IF(W192=7,2,0))</f>
        <v>0</v>
      </c>
      <c r="Y192">
        <v>0</v>
      </c>
      <c r="Z192">
        <f>SUM(B192,C192,E192,G192,I192,L192,N192,P192,R192,T192,V192,X192)</f>
        <v>5</v>
      </c>
      <c r="AA192">
        <f>IF(Z192&gt;=6,1,0)</f>
        <v>0</v>
      </c>
      <c r="AB192">
        <f>IF(AND(AA192=1,Y192&gt;0),1,0)</f>
        <v>0</v>
      </c>
      <c r="AC192">
        <f>IF(AND(AA192=1,Y192=0),1,0)</f>
        <v>0</v>
      </c>
      <c r="AD192">
        <f>IF(AND(AA192=0,Y192=0),1,0)</f>
        <v>1</v>
      </c>
      <c r="AE192">
        <f>IF(AND(AA192=0,Y192&gt;0),1,0)</f>
        <v>0</v>
      </c>
      <c r="AF192">
        <f>IF(OR(AB192=1,AD192=1),1,0)</f>
        <v>1</v>
      </c>
    </row>
    <row r="193" spans="1:32" x14ac:dyDescent="0.25">
      <c r="A193">
        <v>40</v>
      </c>
      <c r="B193">
        <f>IF(A193&gt;=60,1,0)</f>
        <v>0</v>
      </c>
      <c r="C193">
        <v>1</v>
      </c>
      <c r="D193">
        <v>1</v>
      </c>
      <c r="E193">
        <f>IF(D193=4,2,0)</f>
        <v>0</v>
      </c>
      <c r="F193">
        <v>120</v>
      </c>
      <c r="G193">
        <f>IF(F193&gt;=150,1,0)</f>
        <v>0</v>
      </c>
      <c r="H193">
        <v>200</v>
      </c>
      <c r="I193">
        <f>IF(H193&gt;=275,1,0)</f>
        <v>0</v>
      </c>
      <c r="J193">
        <v>0</v>
      </c>
      <c r="K193">
        <v>2</v>
      </c>
      <c r="L193">
        <f>IF(K193&gt;0,1,0)</f>
        <v>1</v>
      </c>
      <c r="M193">
        <v>180</v>
      </c>
      <c r="N193">
        <f>IF(M193&lt;=120,2,IF(M193&lt;=150,1,0))</f>
        <v>0</v>
      </c>
      <c r="O193">
        <v>0</v>
      </c>
      <c r="P193">
        <f>IF(O193=1,2,0)</f>
        <v>0</v>
      </c>
      <c r="Q193">
        <v>0</v>
      </c>
      <c r="R193">
        <f>IF(Q193&gt;=2,2,IF(Q193&gt;=1,1,0))</f>
        <v>0</v>
      </c>
      <c r="S193">
        <v>1</v>
      </c>
      <c r="T193">
        <f>IF(S193&gt;1,1,0)</f>
        <v>0</v>
      </c>
      <c r="U193">
        <v>0</v>
      </c>
      <c r="V193">
        <f>IF(U193&gt;1,2,IF(U193=1,1,0))</f>
        <v>0</v>
      </c>
      <c r="W193">
        <v>3</v>
      </c>
      <c r="X193">
        <f>IF(W193=6,1,IF(W193=7,2,0))</f>
        <v>0</v>
      </c>
      <c r="Y193">
        <v>0</v>
      </c>
      <c r="Z193">
        <f>SUM(B193,C193,E193,G193,I193,L193,N193,P193,R193,T193,V193,X193)</f>
        <v>2</v>
      </c>
      <c r="AA193">
        <f>IF(Z193&gt;=6,1,0)</f>
        <v>0</v>
      </c>
      <c r="AB193">
        <f>IF(AND(AA193=1,Y193&gt;0),1,0)</f>
        <v>0</v>
      </c>
      <c r="AC193">
        <f>IF(AND(AA193=1,Y193=0),1,0)</f>
        <v>0</v>
      </c>
      <c r="AD193">
        <f>IF(AND(AA193=0,Y193=0),1,0)</f>
        <v>1</v>
      </c>
      <c r="AE193">
        <f>IF(AND(AA193=0,Y193&gt;0),1,0)</f>
        <v>0</v>
      </c>
      <c r="AF193">
        <f>IF(OR(AB193=1,AD193=1),1,0)</f>
        <v>1</v>
      </c>
    </row>
    <row r="194" spans="1:32" x14ac:dyDescent="0.25">
      <c r="A194">
        <v>55</v>
      </c>
      <c r="B194">
        <f>IF(A194&gt;=60,1,0)</f>
        <v>0</v>
      </c>
      <c r="C194">
        <v>1</v>
      </c>
      <c r="D194">
        <v>2</v>
      </c>
      <c r="E194">
        <f>IF(D194=4,2,0)</f>
        <v>0</v>
      </c>
      <c r="F194">
        <v>110</v>
      </c>
      <c r="G194">
        <f>IF(F194&gt;=150,1,0)</f>
        <v>0</v>
      </c>
      <c r="H194">
        <v>375</v>
      </c>
      <c r="I194">
        <f>IF(H194&gt;=275,1,0)</f>
        <v>1</v>
      </c>
      <c r="J194">
        <v>0</v>
      </c>
      <c r="K194">
        <v>0</v>
      </c>
      <c r="L194">
        <f>IF(K194&gt;0,1,0)</f>
        <v>0</v>
      </c>
      <c r="M194">
        <v>160</v>
      </c>
      <c r="N194">
        <f>IF(M194&lt;=120,2,IF(M194&lt;=150,1,0))</f>
        <v>0</v>
      </c>
      <c r="O194">
        <v>0</v>
      </c>
      <c r="P194">
        <f>IF(O194=1,2,0)</f>
        <v>0</v>
      </c>
      <c r="Q194">
        <v>0</v>
      </c>
      <c r="R194">
        <f>IF(Q194&gt;=2,2,IF(Q194&gt;=1,1,0))</f>
        <v>0</v>
      </c>
      <c r="S194">
        <v>1</v>
      </c>
      <c r="T194">
        <f>IF(S194&gt;1,1,0)</f>
        <v>0</v>
      </c>
      <c r="U194">
        <v>0</v>
      </c>
      <c r="V194">
        <f>IF(U194&gt;1,2,IF(U194=1,1,0))</f>
        <v>0</v>
      </c>
      <c r="W194">
        <v>7</v>
      </c>
      <c r="X194">
        <f>IF(W194=6,1,IF(W194=7,2,0))</f>
        <v>2</v>
      </c>
      <c r="Y194">
        <v>0</v>
      </c>
      <c r="Z194">
        <f>SUM(B194,C194,E194,G194,I194,L194,N194,P194,R194,T194,V194,X194)</f>
        <v>4</v>
      </c>
      <c r="AA194">
        <f>IF(Z194&gt;=6,1,0)</f>
        <v>0</v>
      </c>
      <c r="AB194">
        <f>IF(AND(AA194=1,Y194&gt;0),1,0)</f>
        <v>0</v>
      </c>
      <c r="AC194">
        <f>IF(AND(AA194=1,Y194=0),1,0)</f>
        <v>0</v>
      </c>
      <c r="AD194">
        <f>IF(AND(AA194=0,Y194=0),1,0)</f>
        <v>1</v>
      </c>
      <c r="AE194">
        <f>IF(AND(AA194=0,Y194&gt;0),1,0)</f>
        <v>0</v>
      </c>
      <c r="AF194">
        <f>IF(OR(AB194=1,AD194=1),1,0)</f>
        <v>1</v>
      </c>
    </row>
    <row r="195" spans="1:32" x14ac:dyDescent="0.25">
      <c r="A195">
        <v>40</v>
      </c>
      <c r="B195">
        <f>IF(A195&gt;=60,1,0)</f>
        <v>0</v>
      </c>
      <c r="C195">
        <v>1</v>
      </c>
      <c r="D195">
        <v>4</v>
      </c>
      <c r="E195">
        <f>IF(D195=4,2,0)</f>
        <v>2</v>
      </c>
      <c r="F195">
        <v>120</v>
      </c>
      <c r="G195">
        <f>IF(F195&gt;=150,1,0)</f>
        <v>0</v>
      </c>
      <c r="H195">
        <v>225</v>
      </c>
      <c r="I195">
        <f>IF(H195&gt;=275,1,0)</f>
        <v>0</v>
      </c>
      <c r="J195">
        <v>0</v>
      </c>
      <c r="K195">
        <v>0</v>
      </c>
      <c r="L195">
        <f>IF(K195&gt;0,1,0)</f>
        <v>0</v>
      </c>
      <c r="M195">
        <v>140</v>
      </c>
      <c r="N195">
        <f>IF(M195&lt;=120,2,IF(M195&lt;=150,1,0))</f>
        <v>1</v>
      </c>
      <c r="O195">
        <v>0</v>
      </c>
      <c r="P195">
        <f>IF(O195=1,2,0)</f>
        <v>0</v>
      </c>
      <c r="Q195">
        <v>1.5</v>
      </c>
      <c r="R195">
        <f>IF(Q195&gt;=2,2,IF(Q195&gt;=1,1,0))</f>
        <v>1</v>
      </c>
      <c r="S195">
        <v>2</v>
      </c>
      <c r="T195">
        <f>IF(S195&gt;1,1,0)</f>
        <v>1</v>
      </c>
      <c r="U195">
        <v>0</v>
      </c>
      <c r="V195">
        <f>IF(U195&gt;1,2,IF(U195=1,1,0))</f>
        <v>0</v>
      </c>
      <c r="W195">
        <v>7</v>
      </c>
      <c r="X195">
        <f>IF(W195=6,1,IF(W195=7,2,0))</f>
        <v>2</v>
      </c>
      <c r="Y195">
        <v>3</v>
      </c>
      <c r="Z195">
        <f>SUM(B195,C195,E195,G195,I195,L195,N195,P195,R195,T195,V195,X195)</f>
        <v>8</v>
      </c>
      <c r="AA195">
        <f>IF(Z195&gt;=6,1,0)</f>
        <v>1</v>
      </c>
      <c r="AB195">
        <f>IF(AND(AA195=1,Y195&gt;0),1,0)</f>
        <v>1</v>
      </c>
      <c r="AC195">
        <f>IF(AND(AA195=1,Y195=0),1,0)</f>
        <v>0</v>
      </c>
      <c r="AD195">
        <f>IF(AND(AA195=0,Y195=0),1,0)</f>
        <v>0</v>
      </c>
      <c r="AE195">
        <f>IF(AND(AA195=0,Y195&gt;0),1,0)</f>
        <v>0</v>
      </c>
      <c r="AF195">
        <f>IF(OR(AB195=1,AD195=1),1,0)</f>
        <v>1</v>
      </c>
    </row>
    <row r="196" spans="1:32" x14ac:dyDescent="0.25">
      <c r="A196">
        <v>65</v>
      </c>
      <c r="B196">
        <f>IF(A196&gt;=60,1,0)</f>
        <v>1</v>
      </c>
      <c r="C196">
        <v>0</v>
      </c>
      <c r="D196">
        <v>4</v>
      </c>
      <c r="E196">
        <f>IF(D196=4,2,0)</f>
        <v>2</v>
      </c>
      <c r="F196">
        <v>150</v>
      </c>
      <c r="G196">
        <f>IF(F196&gt;=150,1,0)</f>
        <v>1</v>
      </c>
      <c r="H196">
        <v>375</v>
      </c>
      <c r="I196">
        <f>IF(H196&gt;=275,1,0)</f>
        <v>1</v>
      </c>
      <c r="J196">
        <v>0</v>
      </c>
      <c r="K196">
        <v>2</v>
      </c>
      <c r="L196">
        <f>IF(K196&gt;0,1,0)</f>
        <v>1</v>
      </c>
      <c r="M196">
        <v>150</v>
      </c>
      <c r="N196">
        <f>IF(M196&lt;=120,2,IF(M196&lt;=150,1,0))</f>
        <v>1</v>
      </c>
      <c r="O196">
        <v>1</v>
      </c>
      <c r="P196">
        <f>IF(O196=1,2,0)</f>
        <v>2</v>
      </c>
      <c r="Q196">
        <v>1</v>
      </c>
      <c r="R196">
        <f>IF(Q196&gt;=2,2,IF(Q196&gt;=1,1,0))</f>
        <v>1</v>
      </c>
      <c r="S196">
        <v>2</v>
      </c>
      <c r="T196">
        <f>IF(S196&gt;1,1,0)</f>
        <v>1</v>
      </c>
      <c r="U196">
        <v>0</v>
      </c>
      <c r="V196">
        <f>IF(U196&gt;1,2,IF(U196=1,1,0))</f>
        <v>0</v>
      </c>
      <c r="W196">
        <v>7</v>
      </c>
      <c r="X196">
        <f>IF(W196=6,1,IF(W196=7,2,0))</f>
        <v>2</v>
      </c>
      <c r="Y196">
        <v>1</v>
      </c>
      <c r="Z196">
        <f>SUM(B196,C196,E196,G196,I196,L196,N196,P196,R196,T196,V196,X196)</f>
        <v>13</v>
      </c>
      <c r="AA196">
        <f>IF(Z196&gt;=6,1,0)</f>
        <v>1</v>
      </c>
      <c r="AB196">
        <f>IF(AND(AA196=1,Y196&gt;0),1,0)</f>
        <v>1</v>
      </c>
      <c r="AC196">
        <f>IF(AND(AA196=1,Y196=0),1,0)</f>
        <v>0</v>
      </c>
      <c r="AD196">
        <f>IF(AND(AA196=0,Y196=0),1,0)</f>
        <v>0</v>
      </c>
      <c r="AE196">
        <f>IF(AND(AA196=0,Y196&gt;0),1,0)</f>
        <v>0</v>
      </c>
      <c r="AF196">
        <f>IF(OR(AB196=1,AD196=1),1,0)</f>
        <v>1</v>
      </c>
    </row>
    <row r="197" spans="1:32" x14ac:dyDescent="0.25">
      <c r="A197">
        <v>55</v>
      </c>
      <c r="B197">
        <f>IF(A197&gt;=60,1,0)</f>
        <v>0</v>
      </c>
      <c r="C197">
        <v>1</v>
      </c>
      <c r="D197">
        <v>1</v>
      </c>
      <c r="E197">
        <f>IF(D197=4,2,0)</f>
        <v>0</v>
      </c>
      <c r="F197">
        <v>120</v>
      </c>
      <c r="G197">
        <f>IF(F197&gt;=150,1,0)</f>
        <v>0</v>
      </c>
      <c r="H197">
        <v>200</v>
      </c>
      <c r="I197">
        <f>IF(H197&gt;=275,1,0)</f>
        <v>0</v>
      </c>
      <c r="J197">
        <v>0</v>
      </c>
      <c r="K197">
        <v>2</v>
      </c>
      <c r="L197">
        <f>IF(K197&gt;0,1,0)</f>
        <v>1</v>
      </c>
      <c r="M197">
        <v>190</v>
      </c>
      <c r="N197">
        <f>IF(M197&lt;=120,2,IF(M197&lt;=150,1,0))</f>
        <v>0</v>
      </c>
      <c r="O197">
        <v>0</v>
      </c>
      <c r="P197">
        <f>IF(O197=1,2,0)</f>
        <v>0</v>
      </c>
      <c r="Q197">
        <v>0</v>
      </c>
      <c r="R197">
        <f>IF(Q197&gt;=2,2,IF(Q197&gt;=1,1,0))</f>
        <v>0</v>
      </c>
      <c r="S197">
        <v>2</v>
      </c>
      <c r="T197">
        <f>IF(S197&gt;1,1,0)</f>
        <v>1</v>
      </c>
      <c r="U197">
        <v>0</v>
      </c>
      <c r="V197">
        <f>IF(U197&gt;1,2,IF(U197=1,1,0))</f>
        <v>0</v>
      </c>
      <c r="W197">
        <v>6</v>
      </c>
      <c r="X197">
        <f>IF(W197=6,1,IF(W197=7,2,0))</f>
        <v>1</v>
      </c>
      <c r="Y197">
        <v>0</v>
      </c>
      <c r="Z197">
        <f>SUM(B197,C197,E197,G197,I197,L197,N197,P197,R197,T197,V197,X197)</f>
        <v>4</v>
      </c>
      <c r="AA197">
        <f>IF(Z197&gt;=6,1,0)</f>
        <v>0</v>
      </c>
      <c r="AB197">
        <f>IF(AND(AA197=1,Y197&gt;0),1,0)</f>
        <v>0</v>
      </c>
      <c r="AC197">
        <f>IF(AND(AA197=1,Y197=0),1,0)</f>
        <v>0</v>
      </c>
      <c r="AD197">
        <f>IF(AND(AA197=0,Y197=0),1,0)</f>
        <v>1</v>
      </c>
      <c r="AE197">
        <f>IF(AND(AA197=0,Y197&gt;0),1,0)</f>
        <v>0</v>
      </c>
      <c r="AF197">
        <f>IF(OR(AB197=1,AD197=1),1,0)</f>
        <v>1</v>
      </c>
    </row>
    <row r="198" spans="1:32" x14ac:dyDescent="0.25">
      <c r="A198">
        <v>45</v>
      </c>
      <c r="B198">
        <f>IF(A198&gt;=60,1,0)</f>
        <v>0</v>
      </c>
      <c r="C198">
        <v>0</v>
      </c>
      <c r="D198">
        <v>4</v>
      </c>
      <c r="E198">
        <f>IF(D198=4,2,0)</f>
        <v>2</v>
      </c>
      <c r="F198">
        <v>140</v>
      </c>
      <c r="G198">
        <f>IF(F198&gt;=150,1,0)</f>
        <v>0</v>
      </c>
      <c r="H198">
        <v>375</v>
      </c>
      <c r="I198">
        <f>IF(H198&gt;=275,1,0)</f>
        <v>1</v>
      </c>
      <c r="J198">
        <v>1</v>
      </c>
      <c r="K198">
        <v>2</v>
      </c>
      <c r="L198">
        <f>IF(K198&gt;0,1,0)</f>
        <v>1</v>
      </c>
      <c r="M198">
        <v>140</v>
      </c>
      <c r="N198">
        <f>IF(M198&lt;=120,2,IF(M198&lt;=150,1,0))</f>
        <v>1</v>
      </c>
      <c r="O198">
        <v>1</v>
      </c>
      <c r="P198">
        <f>IF(O198=1,2,0)</f>
        <v>2</v>
      </c>
      <c r="Q198">
        <v>3</v>
      </c>
      <c r="R198">
        <f>IF(Q198&gt;=2,2,IF(Q198&gt;=1,1,0))</f>
        <v>2</v>
      </c>
      <c r="S198">
        <v>2</v>
      </c>
      <c r="T198">
        <f>IF(S198&gt;1,1,0)</f>
        <v>1</v>
      </c>
      <c r="U198">
        <v>0</v>
      </c>
      <c r="V198">
        <f>IF(U198&gt;1,2,IF(U198=1,1,0))</f>
        <v>0</v>
      </c>
      <c r="W198">
        <v>7</v>
      </c>
      <c r="X198">
        <f>IF(W198=6,1,IF(W198=7,2,0))</f>
        <v>2</v>
      </c>
      <c r="Y198">
        <v>2</v>
      </c>
      <c r="Z198">
        <f>SUM(B198,C198,E198,G198,I198,L198,N198,P198,R198,T198,V198,X198)</f>
        <v>12</v>
      </c>
      <c r="AA198">
        <f>IF(Z198&gt;=6,1,0)</f>
        <v>1</v>
      </c>
      <c r="AB198">
        <f>IF(AND(AA198=1,Y198&gt;0),1,0)</f>
        <v>1</v>
      </c>
      <c r="AC198">
        <f>IF(AND(AA198=1,Y198=0),1,0)</f>
        <v>0</v>
      </c>
      <c r="AD198">
        <f>IF(AND(AA198=0,Y198=0),1,0)</f>
        <v>0</v>
      </c>
      <c r="AE198">
        <f>IF(AND(AA198=0,Y198&gt;0),1,0)</f>
        <v>0</v>
      </c>
      <c r="AF198">
        <f>IF(OR(AB198=1,AD198=1),1,0)</f>
        <v>1</v>
      </c>
    </row>
    <row r="199" spans="1:32" x14ac:dyDescent="0.25">
      <c r="A199">
        <v>45</v>
      </c>
      <c r="B199">
        <f>IF(A199&gt;=60,1,0)</f>
        <v>0</v>
      </c>
      <c r="C199">
        <v>1</v>
      </c>
      <c r="D199">
        <v>2</v>
      </c>
      <c r="E199">
        <f>IF(D199=4,2,0)</f>
        <v>0</v>
      </c>
      <c r="F199">
        <v>140</v>
      </c>
      <c r="G199">
        <f>IF(F199&gt;=150,1,0)</f>
        <v>0</v>
      </c>
      <c r="H199">
        <v>225</v>
      </c>
      <c r="I199">
        <f>IF(H199&gt;=275,1,0)</f>
        <v>0</v>
      </c>
      <c r="J199">
        <v>0</v>
      </c>
      <c r="K199">
        <v>0</v>
      </c>
      <c r="L199">
        <f>IF(K199&gt;0,1,0)</f>
        <v>0</v>
      </c>
      <c r="M199">
        <v>140</v>
      </c>
      <c r="N199">
        <f>IF(M199&lt;=120,2,IF(M199&lt;=150,1,0))</f>
        <v>1</v>
      </c>
      <c r="O199">
        <v>0</v>
      </c>
      <c r="P199">
        <f>IF(O199=1,2,0)</f>
        <v>0</v>
      </c>
      <c r="Q199">
        <v>0</v>
      </c>
      <c r="R199">
        <f>IF(Q199&gt;=2,2,IF(Q199&gt;=1,1,0))</f>
        <v>0</v>
      </c>
      <c r="S199">
        <v>2</v>
      </c>
      <c r="T199">
        <f>IF(S199&gt;1,1,0)</f>
        <v>1</v>
      </c>
      <c r="U199">
        <v>0</v>
      </c>
      <c r="V199">
        <f>IF(U199&gt;1,2,IF(U199=1,1,0))</f>
        <v>0</v>
      </c>
      <c r="W199">
        <v>6</v>
      </c>
      <c r="X199">
        <f>IF(W199=6,1,IF(W199=7,2,0))</f>
        <v>1</v>
      </c>
      <c r="Y199">
        <v>0</v>
      </c>
      <c r="Z199">
        <f>SUM(B199,C199,E199,G199,I199,L199,N199,P199,R199,T199,V199,X199)</f>
        <v>4</v>
      </c>
      <c r="AA199">
        <f>IF(Z199&gt;=6,1,0)</f>
        <v>0</v>
      </c>
      <c r="AB199">
        <f>IF(AND(AA199=1,Y199&gt;0),1,0)</f>
        <v>0</v>
      </c>
      <c r="AC199">
        <f>IF(AND(AA199=1,Y199=0),1,0)</f>
        <v>0</v>
      </c>
      <c r="AD199">
        <f>IF(AND(AA199=0,Y199=0),1,0)</f>
        <v>1</v>
      </c>
      <c r="AE199">
        <f>IF(AND(AA199=0,Y199&gt;0),1,0)</f>
        <v>0</v>
      </c>
      <c r="AF199">
        <f>IF(OR(AB199=1,AD199=1),1,0)</f>
        <v>1</v>
      </c>
    </row>
    <row r="200" spans="1:32" x14ac:dyDescent="0.25">
      <c r="A200">
        <v>60</v>
      </c>
      <c r="B200">
        <f>IF(A200&gt;=60,1,0)</f>
        <v>1</v>
      </c>
      <c r="C200">
        <v>1</v>
      </c>
      <c r="D200">
        <v>3</v>
      </c>
      <c r="E200">
        <f>IF(D200=4,2,0)</f>
        <v>0</v>
      </c>
      <c r="F200">
        <v>140</v>
      </c>
      <c r="G200">
        <f>IF(F200&gt;=150,1,0)</f>
        <v>0</v>
      </c>
      <c r="H200">
        <v>225</v>
      </c>
      <c r="I200">
        <f>IF(H200&gt;=275,1,0)</f>
        <v>0</v>
      </c>
      <c r="J200">
        <v>1</v>
      </c>
      <c r="K200">
        <v>2</v>
      </c>
      <c r="L200">
        <f>IF(K200&gt;0,1,0)</f>
        <v>1</v>
      </c>
      <c r="M200">
        <v>170</v>
      </c>
      <c r="N200">
        <f>IF(M200&lt;=120,2,IF(M200&lt;=150,1,0))</f>
        <v>0</v>
      </c>
      <c r="O200">
        <v>0</v>
      </c>
      <c r="P200">
        <f>IF(O200=1,2,0)</f>
        <v>0</v>
      </c>
      <c r="Q200">
        <v>0</v>
      </c>
      <c r="R200">
        <f>IF(Q200&gt;=2,2,IF(Q200&gt;=1,1,0))</f>
        <v>0</v>
      </c>
      <c r="S200">
        <v>1</v>
      </c>
      <c r="T200">
        <f>IF(S200&gt;1,1,0)</f>
        <v>0</v>
      </c>
      <c r="U200">
        <v>0</v>
      </c>
      <c r="V200">
        <f>IF(U200&gt;1,2,IF(U200=1,1,0))</f>
        <v>0</v>
      </c>
      <c r="W200">
        <v>3</v>
      </c>
      <c r="X200">
        <f>IF(W200=6,1,IF(W200=7,2,0))</f>
        <v>0</v>
      </c>
      <c r="Y200">
        <v>0</v>
      </c>
      <c r="Z200">
        <f>SUM(B200,C200,E200,G200,I200,L200,N200,P200,R200,T200,V200,X200)</f>
        <v>3</v>
      </c>
      <c r="AA200">
        <f>IF(Z200&gt;=6,1,0)</f>
        <v>0</v>
      </c>
      <c r="AB200">
        <f>IF(AND(AA200=1,Y200&gt;0),1,0)</f>
        <v>0</v>
      </c>
      <c r="AC200">
        <f>IF(AND(AA200=1,Y200=0),1,0)</f>
        <v>0</v>
      </c>
      <c r="AD200">
        <f>IF(AND(AA200=0,Y200=0),1,0)</f>
        <v>1</v>
      </c>
      <c r="AE200">
        <f>IF(AND(AA200=0,Y200&gt;0),1,0)</f>
        <v>0</v>
      </c>
      <c r="AF200">
        <f>IF(OR(AB200=1,AD200=1),1,0)</f>
        <v>1</v>
      </c>
    </row>
    <row r="201" spans="1:32" x14ac:dyDescent="0.25">
      <c r="A201">
        <v>40</v>
      </c>
      <c r="B201">
        <f>IF(A201&gt;=60,1,0)</f>
        <v>0</v>
      </c>
      <c r="C201">
        <v>0</v>
      </c>
      <c r="D201">
        <v>4</v>
      </c>
      <c r="E201">
        <f>IF(D201=4,2,0)</f>
        <v>2</v>
      </c>
      <c r="F201">
        <v>140</v>
      </c>
      <c r="G201">
        <f>IF(F201&gt;=150,1,0)</f>
        <v>0</v>
      </c>
      <c r="H201">
        <v>200</v>
      </c>
      <c r="I201">
        <f>IF(H201&gt;=275,1,0)</f>
        <v>0</v>
      </c>
      <c r="J201">
        <v>0</v>
      </c>
      <c r="K201">
        <v>0</v>
      </c>
      <c r="L201">
        <f>IF(K201&gt;0,1,0)</f>
        <v>0</v>
      </c>
      <c r="M201">
        <v>190</v>
      </c>
      <c r="N201">
        <f>IF(M201&lt;=120,2,IF(M201&lt;=150,1,0))</f>
        <v>0</v>
      </c>
      <c r="O201">
        <v>0</v>
      </c>
      <c r="P201">
        <f>IF(O201=1,2,0)</f>
        <v>0</v>
      </c>
      <c r="Q201">
        <v>1.5</v>
      </c>
      <c r="R201">
        <f>IF(Q201&gt;=2,2,IF(Q201&gt;=1,1,0))</f>
        <v>1</v>
      </c>
      <c r="S201">
        <v>1</v>
      </c>
      <c r="T201">
        <f>IF(S201&gt;1,1,0)</f>
        <v>0</v>
      </c>
      <c r="U201">
        <v>0</v>
      </c>
      <c r="V201">
        <f>IF(U201&gt;1,2,IF(U201=1,1,0))</f>
        <v>0</v>
      </c>
      <c r="W201">
        <v>3</v>
      </c>
      <c r="X201">
        <f>IF(W201=6,1,IF(W201=7,2,0))</f>
        <v>0</v>
      </c>
      <c r="Y201">
        <v>0</v>
      </c>
      <c r="Z201">
        <f>SUM(B201,C201,E201,G201,I201,L201,N201,P201,R201,T201,V201,X201)</f>
        <v>3</v>
      </c>
      <c r="AA201">
        <f>IF(Z201&gt;=6,1,0)</f>
        <v>0</v>
      </c>
      <c r="AB201">
        <f>IF(AND(AA201=1,Y201&gt;0),1,0)</f>
        <v>0</v>
      </c>
      <c r="AC201">
        <f>IF(AND(AA201=1,Y201=0),1,0)</f>
        <v>0</v>
      </c>
      <c r="AD201">
        <f>IF(AND(AA201=0,Y201=0),1,0)</f>
        <v>1</v>
      </c>
      <c r="AE201">
        <f>IF(AND(AA201=0,Y201&gt;0),1,0)</f>
        <v>0</v>
      </c>
      <c r="AF201">
        <f>IF(OR(AB201=1,AD201=1),1,0)</f>
        <v>1</v>
      </c>
    </row>
    <row r="202" spans="1:32" x14ac:dyDescent="0.25">
      <c r="A202">
        <v>55</v>
      </c>
      <c r="B202">
        <f>IF(A202&gt;=60,1,0)</f>
        <v>0</v>
      </c>
      <c r="C202">
        <v>1</v>
      </c>
      <c r="D202">
        <v>3</v>
      </c>
      <c r="E202">
        <f>IF(D202=4,2,0)</f>
        <v>0</v>
      </c>
      <c r="F202">
        <v>100</v>
      </c>
      <c r="G202">
        <f>IF(F202&gt;=150,1,0)</f>
        <v>0</v>
      </c>
      <c r="H202">
        <v>225</v>
      </c>
      <c r="I202">
        <f>IF(H202&gt;=275,1,0)</f>
        <v>0</v>
      </c>
      <c r="J202">
        <v>0</v>
      </c>
      <c r="K202">
        <v>0</v>
      </c>
      <c r="L202">
        <f>IF(K202&gt;0,1,0)</f>
        <v>0</v>
      </c>
      <c r="M202">
        <v>150</v>
      </c>
      <c r="N202">
        <f>IF(M202&lt;=120,2,IF(M202&lt;=150,1,0))</f>
        <v>1</v>
      </c>
      <c r="O202">
        <v>1</v>
      </c>
      <c r="P202">
        <f>IF(O202=1,2,0)</f>
        <v>2</v>
      </c>
      <c r="Q202">
        <v>1.5</v>
      </c>
      <c r="R202">
        <f>IF(Q202&gt;=2,2,IF(Q202&gt;=1,1,0))</f>
        <v>1</v>
      </c>
      <c r="S202">
        <v>2</v>
      </c>
      <c r="T202">
        <f>IF(S202&gt;1,1,0)</f>
        <v>1</v>
      </c>
      <c r="U202">
        <v>0</v>
      </c>
      <c r="V202">
        <f>IF(U202&gt;1,2,IF(U202=1,1,0))</f>
        <v>0</v>
      </c>
      <c r="W202">
        <v>3</v>
      </c>
      <c r="X202">
        <f>IF(W202=6,1,IF(W202=7,2,0))</f>
        <v>0</v>
      </c>
      <c r="Y202">
        <v>0</v>
      </c>
      <c r="Z202">
        <f>SUM(B202,C202,E202,G202,I202,L202,N202,P202,R202,T202,V202,X202)</f>
        <v>6</v>
      </c>
      <c r="AA202">
        <f>IF(Z202&gt;=6,1,0)</f>
        <v>1</v>
      </c>
      <c r="AB202">
        <f>IF(AND(AA202=1,Y202&gt;0),1,0)</f>
        <v>0</v>
      </c>
      <c r="AC202">
        <f>IF(AND(AA202=1,Y202=0),1,0)</f>
        <v>1</v>
      </c>
      <c r="AD202">
        <f>IF(AND(AA202=0,Y202=0),1,0)</f>
        <v>0</v>
      </c>
      <c r="AE202">
        <f>IF(AND(AA202=0,Y202&gt;0),1,0)</f>
        <v>0</v>
      </c>
      <c r="AF202">
        <f>IF(OR(AB202=1,AD202=1),1,0)</f>
        <v>0</v>
      </c>
    </row>
    <row r="203" spans="1:32" x14ac:dyDescent="0.25">
      <c r="A203">
        <v>55</v>
      </c>
      <c r="B203">
        <f>IF(A203&gt;=60,1,0)</f>
        <v>0</v>
      </c>
      <c r="C203">
        <v>1</v>
      </c>
      <c r="D203">
        <v>4</v>
      </c>
      <c r="E203">
        <f>IF(D203=4,2,0)</f>
        <v>2</v>
      </c>
      <c r="F203">
        <v>140</v>
      </c>
      <c r="G203">
        <f>IF(F203&gt;=150,1,0)</f>
        <v>0</v>
      </c>
      <c r="H203">
        <v>225</v>
      </c>
      <c r="I203">
        <f>IF(H203&gt;=275,1,0)</f>
        <v>0</v>
      </c>
      <c r="J203">
        <v>0</v>
      </c>
      <c r="K203">
        <v>0</v>
      </c>
      <c r="L203">
        <f>IF(K203&gt;0,1,0)</f>
        <v>0</v>
      </c>
      <c r="M203">
        <v>120</v>
      </c>
      <c r="N203">
        <f>IF(M203&lt;=120,2,IF(M203&lt;=150,1,0))</f>
        <v>2</v>
      </c>
      <c r="O203">
        <v>1</v>
      </c>
      <c r="P203">
        <f>IF(O203=1,2,0)</f>
        <v>2</v>
      </c>
      <c r="Q203">
        <v>7</v>
      </c>
      <c r="R203">
        <f>IF(Q203&gt;=2,2,IF(Q203&gt;=1,1,0))</f>
        <v>2</v>
      </c>
      <c r="S203">
        <v>3</v>
      </c>
      <c r="T203">
        <f>IF(S203&gt;1,1,0)</f>
        <v>1</v>
      </c>
      <c r="U203">
        <v>0</v>
      </c>
      <c r="V203">
        <f>IF(U203&gt;1,2,IF(U203=1,1,0))</f>
        <v>0</v>
      </c>
      <c r="W203">
        <v>7</v>
      </c>
      <c r="X203">
        <f>IF(W203=6,1,IF(W203=7,2,0))</f>
        <v>2</v>
      </c>
      <c r="Y203">
        <v>3</v>
      </c>
      <c r="Z203">
        <f>SUM(B203,C203,E203,G203,I203,L203,N203,P203,R203,T203,V203,X203)</f>
        <v>12</v>
      </c>
      <c r="AA203">
        <f>IF(Z203&gt;=6,1,0)</f>
        <v>1</v>
      </c>
      <c r="AB203">
        <f>IF(AND(AA203=1,Y203&gt;0),1,0)</f>
        <v>1</v>
      </c>
      <c r="AC203">
        <f>IF(AND(AA203=1,Y203=0),1,0)</f>
        <v>0</v>
      </c>
      <c r="AD203">
        <f>IF(AND(AA203=0,Y203=0),1,0)</f>
        <v>0</v>
      </c>
      <c r="AE203">
        <f>IF(AND(AA203=0,Y203&gt;0),1,0)</f>
        <v>0</v>
      </c>
      <c r="AF203">
        <f>IF(OR(AB203=1,AD203=1),1,0)</f>
        <v>1</v>
      </c>
    </row>
    <row r="204" spans="1:32" x14ac:dyDescent="0.25">
      <c r="A204">
        <v>45</v>
      </c>
      <c r="B204">
        <f>IF(A204&gt;=60,1,0)</f>
        <v>0</v>
      </c>
      <c r="C204">
        <v>0</v>
      </c>
      <c r="D204">
        <v>2</v>
      </c>
      <c r="E204">
        <f>IF(D204=4,2,0)</f>
        <v>0</v>
      </c>
      <c r="F204">
        <v>130</v>
      </c>
      <c r="G204">
        <f>IF(F204&gt;=150,1,0)</f>
        <v>0</v>
      </c>
      <c r="H204">
        <v>250</v>
      </c>
      <c r="I204">
        <f>IF(H204&gt;=275,1,0)</f>
        <v>0</v>
      </c>
      <c r="J204">
        <v>0</v>
      </c>
      <c r="K204">
        <v>2</v>
      </c>
      <c r="L204">
        <f>IF(K204&gt;0,1,0)</f>
        <v>1</v>
      </c>
      <c r="M204">
        <v>180</v>
      </c>
      <c r="N204">
        <f>IF(M204&lt;=120,2,IF(M204&lt;=150,1,0))</f>
        <v>0</v>
      </c>
      <c r="O204">
        <v>0</v>
      </c>
      <c r="P204">
        <f>IF(O204=1,2,0)</f>
        <v>0</v>
      </c>
      <c r="Q204">
        <v>1</v>
      </c>
      <c r="R204">
        <f>IF(Q204&gt;=2,2,IF(Q204&gt;=1,1,0))</f>
        <v>1</v>
      </c>
      <c r="S204">
        <v>2</v>
      </c>
      <c r="T204">
        <f>IF(S204&gt;1,1,0)</f>
        <v>1</v>
      </c>
      <c r="U204">
        <v>0</v>
      </c>
      <c r="V204">
        <f>IF(U204&gt;1,2,IF(U204=1,1,0))</f>
        <v>0</v>
      </c>
      <c r="W204">
        <v>3</v>
      </c>
      <c r="X204">
        <f>IF(W204=6,1,IF(W204=7,2,0))</f>
        <v>0</v>
      </c>
      <c r="Y204">
        <v>0</v>
      </c>
      <c r="Z204">
        <f>SUM(B204,C204,E204,G204,I204,L204,N204,P204,R204,T204,V204,X204)</f>
        <v>3</v>
      </c>
      <c r="AA204">
        <f>IF(Z204&gt;=6,1,0)</f>
        <v>0</v>
      </c>
      <c r="AB204">
        <f>IF(AND(AA204=1,Y204&gt;0),1,0)</f>
        <v>0</v>
      </c>
      <c r="AC204">
        <f>IF(AND(AA204=1,Y204=0),1,0)</f>
        <v>0</v>
      </c>
      <c r="AD204">
        <f>IF(AND(AA204=0,Y204=0),1,0)</f>
        <v>1</v>
      </c>
      <c r="AE204">
        <f>IF(AND(AA204=0,Y204&gt;0),1,0)</f>
        <v>0</v>
      </c>
      <c r="AF204">
        <f>IF(OR(AB204=1,AD204=1),1,0)</f>
        <v>1</v>
      </c>
    </row>
    <row r="205" spans="1:32" x14ac:dyDescent="0.25">
      <c r="A205">
        <v>45</v>
      </c>
      <c r="B205">
        <f>IF(A205&gt;=60,1,0)</f>
        <v>0</v>
      </c>
      <c r="C205">
        <v>1</v>
      </c>
      <c r="D205">
        <v>2</v>
      </c>
      <c r="E205">
        <f>IF(D205=4,2,0)</f>
        <v>0</v>
      </c>
      <c r="F205">
        <v>120</v>
      </c>
      <c r="G205">
        <f>IF(F205&gt;=150,1,0)</f>
        <v>0</v>
      </c>
      <c r="H205">
        <v>225</v>
      </c>
      <c r="I205">
        <f>IF(H205&gt;=275,1,0)</f>
        <v>0</v>
      </c>
      <c r="J205">
        <v>0</v>
      </c>
      <c r="K205">
        <v>0</v>
      </c>
      <c r="L205">
        <f>IF(K205&gt;0,1,0)</f>
        <v>0</v>
      </c>
      <c r="M205">
        <v>170</v>
      </c>
      <c r="N205">
        <f>IF(M205&lt;=120,2,IF(M205&lt;=150,1,0))</f>
        <v>0</v>
      </c>
      <c r="O205">
        <v>0</v>
      </c>
      <c r="P205">
        <f>IF(O205=1,2,0)</f>
        <v>0</v>
      </c>
      <c r="Q205">
        <v>0</v>
      </c>
      <c r="R205">
        <f>IF(Q205&gt;=2,2,IF(Q205&gt;=1,1,0))</f>
        <v>0</v>
      </c>
      <c r="S205">
        <v>1</v>
      </c>
      <c r="T205">
        <f>IF(S205&gt;1,1,0)</f>
        <v>0</v>
      </c>
      <c r="U205">
        <v>0</v>
      </c>
      <c r="V205">
        <f>IF(U205&gt;1,2,IF(U205=1,1,0))</f>
        <v>0</v>
      </c>
      <c r="W205">
        <v>3</v>
      </c>
      <c r="X205">
        <f>IF(W205=6,1,IF(W205=7,2,0))</f>
        <v>0</v>
      </c>
      <c r="Y205">
        <v>0</v>
      </c>
      <c r="Z205">
        <f>SUM(B205,C205,E205,G205,I205,L205,N205,P205,R205,T205,V205,X205)</f>
        <v>1</v>
      </c>
      <c r="AA205">
        <f>IF(Z205&gt;=6,1,0)</f>
        <v>0</v>
      </c>
      <c r="AB205">
        <f>IF(AND(AA205=1,Y205&gt;0),1,0)</f>
        <v>0</v>
      </c>
      <c r="AC205">
        <f>IF(AND(AA205=1,Y205=0),1,0)</f>
        <v>0</v>
      </c>
      <c r="AD205">
        <f>IF(AND(AA205=0,Y205=0),1,0)</f>
        <v>1</v>
      </c>
      <c r="AE205">
        <f>IF(AND(AA205=0,Y205&gt;0),1,0)</f>
        <v>0</v>
      </c>
      <c r="AF205">
        <f>IF(OR(AB205=1,AD205=1),1,0)</f>
        <v>1</v>
      </c>
    </row>
    <row r="206" spans="1:32" x14ac:dyDescent="0.25">
      <c r="A206">
        <v>65</v>
      </c>
      <c r="B206">
        <f>IF(A206&gt;=60,1,0)</f>
        <v>1</v>
      </c>
      <c r="C206">
        <v>0</v>
      </c>
      <c r="D206">
        <v>4</v>
      </c>
      <c r="E206">
        <f>IF(D206=4,2,0)</f>
        <v>2</v>
      </c>
      <c r="F206">
        <v>130</v>
      </c>
      <c r="G206">
        <f>IF(F206&gt;=150,1,0)</f>
        <v>0</v>
      </c>
      <c r="H206">
        <v>225</v>
      </c>
      <c r="I206">
        <f>IF(H206&gt;=275,1,0)</f>
        <v>0</v>
      </c>
      <c r="J206">
        <v>0</v>
      </c>
      <c r="K206">
        <v>0</v>
      </c>
      <c r="L206">
        <f>IF(K206&gt;0,1,0)</f>
        <v>0</v>
      </c>
      <c r="M206">
        <v>170</v>
      </c>
      <c r="N206">
        <f>IF(M206&lt;=120,2,IF(M206&lt;=150,1,0))</f>
        <v>0</v>
      </c>
      <c r="O206">
        <v>0</v>
      </c>
      <c r="P206">
        <f>IF(O206=1,2,0)</f>
        <v>0</v>
      </c>
      <c r="Q206">
        <v>0</v>
      </c>
      <c r="R206">
        <f>IF(Q206&gt;=2,2,IF(Q206&gt;=1,1,0))</f>
        <v>0</v>
      </c>
      <c r="S206">
        <v>1</v>
      </c>
      <c r="T206">
        <f>IF(S206&gt;1,1,0)</f>
        <v>0</v>
      </c>
      <c r="U206">
        <v>0</v>
      </c>
      <c r="V206">
        <f>IF(U206&gt;1,2,IF(U206=1,1,0))</f>
        <v>0</v>
      </c>
      <c r="W206">
        <v>3</v>
      </c>
      <c r="X206">
        <f>IF(W206=6,1,IF(W206=7,2,0))</f>
        <v>0</v>
      </c>
      <c r="Y206">
        <v>0</v>
      </c>
      <c r="Z206">
        <f>SUM(B206,C206,E206,G206,I206,L206,N206,P206,R206,T206,V206,X206)</f>
        <v>3</v>
      </c>
      <c r="AA206">
        <f>IF(Z206&gt;=6,1,0)</f>
        <v>0</v>
      </c>
      <c r="AB206">
        <f>IF(AND(AA206=1,Y206&gt;0),1,0)</f>
        <v>0</v>
      </c>
      <c r="AC206">
        <f>IF(AND(AA206=1,Y206=0),1,0)</f>
        <v>0</v>
      </c>
      <c r="AD206">
        <f>IF(AND(AA206=0,Y206=0),1,0)</f>
        <v>1</v>
      </c>
      <c r="AE206">
        <f>IF(AND(AA206=0,Y206&gt;0),1,0)</f>
        <v>0</v>
      </c>
      <c r="AF206">
        <f>IF(OR(AB206=1,AD206=1),1,0)</f>
        <v>1</v>
      </c>
    </row>
    <row r="207" spans="1:32" x14ac:dyDescent="0.25">
      <c r="A207">
        <v>55</v>
      </c>
      <c r="B207">
        <f>IF(A207&gt;=60,1,0)</f>
        <v>0</v>
      </c>
      <c r="C207">
        <v>1</v>
      </c>
      <c r="D207">
        <v>3</v>
      </c>
      <c r="E207">
        <f>IF(D207=4,2,0)</f>
        <v>0</v>
      </c>
      <c r="F207">
        <v>120</v>
      </c>
      <c r="G207">
        <f>IF(F207&gt;=150,1,0)</f>
        <v>0</v>
      </c>
      <c r="H207">
        <v>275</v>
      </c>
      <c r="I207">
        <f>IF(H207&gt;=275,1,0)</f>
        <v>1</v>
      </c>
      <c r="J207">
        <v>0</v>
      </c>
      <c r="K207">
        <v>2</v>
      </c>
      <c r="L207">
        <f>IF(K207&gt;0,1,0)</f>
        <v>1</v>
      </c>
      <c r="M207">
        <v>150</v>
      </c>
      <c r="N207">
        <f>IF(M207&lt;=120,2,IF(M207&lt;=150,1,0))</f>
        <v>1</v>
      </c>
      <c r="O207">
        <v>0</v>
      </c>
      <c r="P207">
        <f>IF(O207=1,2,0)</f>
        <v>0</v>
      </c>
      <c r="Q207">
        <v>0.5</v>
      </c>
      <c r="R207">
        <f>IF(Q207&gt;=2,2,IF(Q207&gt;=1,1,0))</f>
        <v>0</v>
      </c>
      <c r="S207">
        <v>2</v>
      </c>
      <c r="T207">
        <f>IF(S207&gt;1,1,0)</f>
        <v>1</v>
      </c>
      <c r="U207">
        <v>0</v>
      </c>
      <c r="V207">
        <f>IF(U207&gt;1,2,IF(U207=1,1,0))</f>
        <v>0</v>
      </c>
      <c r="W207">
        <v>7</v>
      </c>
      <c r="X207">
        <f>IF(W207=6,1,IF(W207=7,2,0))</f>
        <v>2</v>
      </c>
      <c r="Y207">
        <v>0</v>
      </c>
      <c r="Z207">
        <f>SUM(B207,C207,E207,G207,I207,L207,N207,P207,R207,T207,V207,X207)</f>
        <v>7</v>
      </c>
      <c r="AA207">
        <f>IF(Z207&gt;=6,1,0)</f>
        <v>1</v>
      </c>
      <c r="AB207">
        <f>IF(AND(AA207=1,Y207&gt;0),1,0)</f>
        <v>0</v>
      </c>
      <c r="AC207">
        <f>IF(AND(AA207=1,Y207=0),1,0)</f>
        <v>1</v>
      </c>
      <c r="AD207">
        <f>IF(AND(AA207=0,Y207=0),1,0)</f>
        <v>0</v>
      </c>
      <c r="AE207">
        <f>IF(AND(AA207=0,Y207&gt;0),1,0)</f>
        <v>0</v>
      </c>
      <c r="AF207">
        <f>IF(OR(AB207=1,AD207=1),1,0)</f>
        <v>0</v>
      </c>
    </row>
    <row r="208" spans="1:32" x14ac:dyDescent="0.25">
      <c r="A208">
        <v>40</v>
      </c>
      <c r="B208">
        <f>IF(A208&gt;=60,1,0)</f>
        <v>0</v>
      </c>
      <c r="C208">
        <v>1</v>
      </c>
      <c r="D208">
        <v>2</v>
      </c>
      <c r="E208">
        <f>IF(D208=4,2,0)</f>
        <v>0</v>
      </c>
      <c r="F208">
        <v>130</v>
      </c>
      <c r="G208">
        <f>IF(F208&gt;=150,1,0)</f>
        <v>0</v>
      </c>
      <c r="H208">
        <v>225</v>
      </c>
      <c r="I208">
        <f>IF(H208&gt;=275,1,0)</f>
        <v>0</v>
      </c>
      <c r="J208">
        <v>0</v>
      </c>
      <c r="K208">
        <v>2</v>
      </c>
      <c r="L208">
        <f>IF(K208&gt;0,1,0)</f>
        <v>1</v>
      </c>
      <c r="M208">
        <v>210</v>
      </c>
      <c r="N208">
        <f>IF(M208&lt;=120,2,IF(M208&lt;=150,1,0))</f>
        <v>0</v>
      </c>
      <c r="O208">
        <v>0</v>
      </c>
      <c r="P208">
        <f>IF(O208=1,2,0)</f>
        <v>0</v>
      </c>
      <c r="Q208">
        <v>0</v>
      </c>
      <c r="R208">
        <f>IF(Q208&gt;=2,2,IF(Q208&gt;=1,1,0))</f>
        <v>0</v>
      </c>
      <c r="S208">
        <v>1</v>
      </c>
      <c r="T208">
        <f>IF(S208&gt;1,1,0)</f>
        <v>0</v>
      </c>
      <c r="U208">
        <v>0</v>
      </c>
      <c r="V208">
        <f>IF(U208&gt;1,2,IF(U208=1,1,0))</f>
        <v>0</v>
      </c>
      <c r="W208">
        <v>3</v>
      </c>
      <c r="X208">
        <f>IF(W208=6,1,IF(W208=7,2,0))</f>
        <v>0</v>
      </c>
      <c r="Y208">
        <v>0</v>
      </c>
      <c r="Z208">
        <f>SUM(B208,C208,E208,G208,I208,L208,N208,P208,R208,T208,V208,X208)</f>
        <v>2</v>
      </c>
      <c r="AA208">
        <f>IF(Z208&gt;=6,1,0)</f>
        <v>0</v>
      </c>
      <c r="AB208">
        <f>IF(AND(AA208=1,Y208&gt;0),1,0)</f>
        <v>0</v>
      </c>
      <c r="AC208">
        <f>IF(AND(AA208=1,Y208=0),1,0)</f>
        <v>0</v>
      </c>
      <c r="AD208">
        <f>IF(AND(AA208=0,Y208=0),1,0)</f>
        <v>1</v>
      </c>
      <c r="AE208">
        <f>IF(AND(AA208=0,Y208&gt;0),1,0)</f>
        <v>0</v>
      </c>
      <c r="AF208">
        <f>IF(OR(AB208=1,AD208=1),1,0)</f>
        <v>1</v>
      </c>
    </row>
    <row r="209" spans="1:32" x14ac:dyDescent="0.25">
      <c r="A209">
        <v>55</v>
      </c>
      <c r="B209">
        <f>IF(A209&gt;=60,1,0)</f>
        <v>0</v>
      </c>
      <c r="C209">
        <v>1</v>
      </c>
      <c r="D209">
        <v>4</v>
      </c>
      <c r="E209">
        <f>IF(D209=4,2,0)</f>
        <v>2</v>
      </c>
      <c r="F209">
        <v>140</v>
      </c>
      <c r="G209">
        <f>IF(F209&gt;=150,1,0)</f>
        <v>0</v>
      </c>
      <c r="H209">
        <v>275</v>
      </c>
      <c r="I209">
        <f>IF(H209&gt;=275,1,0)</f>
        <v>1</v>
      </c>
      <c r="J209">
        <v>0</v>
      </c>
      <c r="K209">
        <v>2</v>
      </c>
      <c r="L209">
        <f>IF(K209&gt;0,1,0)</f>
        <v>1</v>
      </c>
      <c r="M209">
        <v>190</v>
      </c>
      <c r="N209">
        <f>IF(M209&lt;=120,2,IF(M209&lt;=150,1,0))</f>
        <v>0</v>
      </c>
      <c r="O209">
        <v>1</v>
      </c>
      <c r="P209">
        <f>IF(O209=1,2,0)</f>
        <v>2</v>
      </c>
      <c r="Q209">
        <v>0</v>
      </c>
      <c r="R209">
        <f>IF(Q209&gt;=2,2,IF(Q209&gt;=1,1,0))</f>
        <v>0</v>
      </c>
      <c r="S209">
        <v>1</v>
      </c>
      <c r="T209">
        <f>IF(S209&gt;1,1,0)</f>
        <v>0</v>
      </c>
      <c r="U209">
        <v>0</v>
      </c>
      <c r="V209">
        <f>IF(U209&gt;1,2,IF(U209=1,1,0))</f>
        <v>0</v>
      </c>
      <c r="W209">
        <v>3</v>
      </c>
      <c r="X209">
        <f>IF(W209=6,1,IF(W209=7,2,0))</f>
        <v>0</v>
      </c>
      <c r="Y209">
        <v>0</v>
      </c>
      <c r="Z209">
        <f>SUM(B209,C209,E209,G209,I209,L209,N209,P209,R209,T209,V209,X209)</f>
        <v>7</v>
      </c>
      <c r="AA209">
        <f>IF(Z209&gt;=6,1,0)</f>
        <v>1</v>
      </c>
      <c r="AB209">
        <f>IF(AND(AA209=1,Y209&gt;0),1,0)</f>
        <v>0</v>
      </c>
      <c r="AC209">
        <f>IF(AND(AA209=1,Y209=0),1,0)</f>
        <v>1</v>
      </c>
      <c r="AD209">
        <f>IF(AND(AA209=0,Y209=0),1,0)</f>
        <v>0</v>
      </c>
      <c r="AE209">
        <f>IF(AND(AA209=0,Y209&gt;0),1,0)</f>
        <v>0</v>
      </c>
      <c r="AF209">
        <f>IF(OR(AB209=1,AD209=1),1,0)</f>
        <v>0</v>
      </c>
    </row>
    <row r="210" spans="1:32" x14ac:dyDescent="0.25">
      <c r="A210">
        <v>45</v>
      </c>
      <c r="B210">
        <f>IF(A210&gt;=60,1,0)</f>
        <v>0</v>
      </c>
      <c r="C210">
        <v>0</v>
      </c>
      <c r="D210">
        <v>3</v>
      </c>
      <c r="E210">
        <f>IF(D210=4,2,0)</f>
        <v>0</v>
      </c>
      <c r="F210">
        <v>130</v>
      </c>
      <c r="G210">
        <f>IF(F210&gt;=150,1,0)</f>
        <v>0</v>
      </c>
      <c r="H210">
        <v>225</v>
      </c>
      <c r="I210">
        <f>IF(H210&gt;=275,1,0)</f>
        <v>0</v>
      </c>
      <c r="J210">
        <v>0</v>
      </c>
      <c r="K210">
        <v>0</v>
      </c>
      <c r="L210">
        <f>IF(K210&gt;0,1,0)</f>
        <v>0</v>
      </c>
      <c r="M210">
        <v>170</v>
      </c>
      <c r="N210">
        <f>IF(M210&lt;=120,2,IF(M210&lt;=150,1,0))</f>
        <v>0</v>
      </c>
      <c r="O210">
        <v>0</v>
      </c>
      <c r="P210">
        <f>IF(O210=1,2,0)</f>
        <v>0</v>
      </c>
      <c r="Q210">
        <v>0.5</v>
      </c>
      <c r="R210">
        <f>IF(Q210&gt;=2,2,IF(Q210&gt;=1,1,0))</f>
        <v>0</v>
      </c>
      <c r="S210">
        <v>2</v>
      </c>
      <c r="T210">
        <f>IF(S210&gt;1,1,0)</f>
        <v>1</v>
      </c>
      <c r="U210">
        <v>0</v>
      </c>
      <c r="V210">
        <f>IF(U210&gt;1,2,IF(U210=1,1,0))</f>
        <v>0</v>
      </c>
      <c r="W210">
        <v>3</v>
      </c>
      <c r="X210">
        <f>IF(W210=6,1,IF(W210=7,2,0))</f>
        <v>0</v>
      </c>
      <c r="Y210">
        <v>0</v>
      </c>
      <c r="Z210">
        <f>SUM(B210,C210,E210,G210,I210,L210,N210,P210,R210,T210,V210,X210)</f>
        <v>1</v>
      </c>
      <c r="AA210">
        <f>IF(Z210&gt;=6,1,0)</f>
        <v>0</v>
      </c>
      <c r="AB210">
        <f>IF(AND(AA210=1,Y210&gt;0),1,0)</f>
        <v>0</v>
      </c>
      <c r="AC210">
        <f>IF(AND(AA210=1,Y210=0),1,0)</f>
        <v>0</v>
      </c>
      <c r="AD210">
        <f>IF(AND(AA210=0,Y210=0),1,0)</f>
        <v>1</v>
      </c>
      <c r="AE210">
        <f>IF(AND(AA210=0,Y210&gt;0),1,0)</f>
        <v>0</v>
      </c>
      <c r="AF210">
        <f>IF(OR(AB210=1,AD210=1),1,0)</f>
        <v>1</v>
      </c>
    </row>
    <row r="211" spans="1:32" x14ac:dyDescent="0.25">
      <c r="A211">
        <v>55</v>
      </c>
      <c r="B211">
        <f>IF(A211&gt;=60,1,0)</f>
        <v>0</v>
      </c>
      <c r="C211">
        <v>0</v>
      </c>
      <c r="D211">
        <v>2</v>
      </c>
      <c r="E211">
        <f>IF(D211=4,2,0)</f>
        <v>0</v>
      </c>
      <c r="F211">
        <v>140</v>
      </c>
      <c r="G211">
        <f>IF(F211&gt;=150,1,0)</f>
        <v>0</v>
      </c>
      <c r="H211">
        <v>250</v>
      </c>
      <c r="I211">
        <f>IF(H211&gt;=275,1,0)</f>
        <v>0</v>
      </c>
      <c r="J211">
        <v>0</v>
      </c>
      <c r="K211">
        <v>2</v>
      </c>
      <c r="L211">
        <f>IF(K211&gt;0,1,0)</f>
        <v>1</v>
      </c>
      <c r="M211">
        <v>170</v>
      </c>
      <c r="N211">
        <f>IF(M211&lt;=120,2,IF(M211&lt;=150,1,0))</f>
        <v>0</v>
      </c>
      <c r="O211">
        <v>0</v>
      </c>
      <c r="P211">
        <f>IF(O211=1,2,0)</f>
        <v>0</v>
      </c>
      <c r="Q211">
        <v>1.5</v>
      </c>
      <c r="R211">
        <f>IF(Q211&gt;=2,2,IF(Q211&gt;=1,1,0))</f>
        <v>1</v>
      </c>
      <c r="S211">
        <v>2</v>
      </c>
      <c r="T211">
        <f>IF(S211&gt;1,1,0)</f>
        <v>1</v>
      </c>
      <c r="U211">
        <v>0</v>
      </c>
      <c r="V211">
        <f>IF(U211&gt;1,2,IF(U211=1,1,0))</f>
        <v>0</v>
      </c>
      <c r="W211">
        <v>3</v>
      </c>
      <c r="X211">
        <f>IF(W211=6,1,IF(W211=7,2,0))</f>
        <v>0</v>
      </c>
      <c r="Y211">
        <v>0</v>
      </c>
      <c r="Z211">
        <f>SUM(B211,C211,E211,G211,I211,L211,N211,P211,R211,T211,V211,X211)</f>
        <v>3</v>
      </c>
      <c r="AA211">
        <f>IF(Z211&gt;=6,1,0)</f>
        <v>0</v>
      </c>
      <c r="AB211">
        <f>IF(AND(AA211=1,Y211&gt;0),1,0)</f>
        <v>0</v>
      </c>
      <c r="AC211">
        <f>IF(AND(AA211=1,Y211=0),1,0)</f>
        <v>0</v>
      </c>
      <c r="AD211">
        <f>IF(AND(AA211=0,Y211=0),1,0)</f>
        <v>1</v>
      </c>
      <c r="AE211">
        <f>IF(AND(AA211=0,Y211&gt;0),1,0)</f>
        <v>0</v>
      </c>
      <c r="AF211">
        <f>IF(OR(AB211=1,AD211=1),1,0)</f>
        <v>1</v>
      </c>
    </row>
    <row r="212" spans="1:32" x14ac:dyDescent="0.25">
      <c r="A212">
        <v>70</v>
      </c>
      <c r="B212">
        <f>IF(A212&gt;=60,1,0)</f>
        <v>1</v>
      </c>
      <c r="C212">
        <v>1</v>
      </c>
      <c r="D212">
        <v>4</v>
      </c>
      <c r="E212">
        <f>IF(D212=4,2,0)</f>
        <v>2</v>
      </c>
      <c r="F212">
        <v>150</v>
      </c>
      <c r="G212">
        <f>IF(F212&gt;=150,1,0)</f>
        <v>1</v>
      </c>
      <c r="H212">
        <v>175</v>
      </c>
      <c r="I212">
        <f>IF(H212&gt;=275,1,0)</f>
        <v>0</v>
      </c>
      <c r="J212">
        <v>0</v>
      </c>
      <c r="K212">
        <v>0</v>
      </c>
      <c r="L212">
        <f>IF(K212&gt;0,1,0)</f>
        <v>0</v>
      </c>
      <c r="M212">
        <v>130</v>
      </c>
      <c r="N212">
        <f>IF(M212&lt;=120,2,IF(M212&lt;=150,1,0))</f>
        <v>1</v>
      </c>
      <c r="O212">
        <v>1</v>
      </c>
      <c r="P212">
        <f>IF(O212=1,2,0)</f>
        <v>2</v>
      </c>
      <c r="Q212">
        <v>3</v>
      </c>
      <c r="R212">
        <f>IF(Q212&gt;=2,2,IF(Q212&gt;=1,1,0))</f>
        <v>2</v>
      </c>
      <c r="S212">
        <v>3</v>
      </c>
      <c r="T212">
        <f>IF(S212&gt;1,1,0)</f>
        <v>1</v>
      </c>
      <c r="U212">
        <v>0</v>
      </c>
      <c r="V212">
        <f>IF(U212&gt;1,2,IF(U212=1,1,0))</f>
        <v>0</v>
      </c>
      <c r="W212">
        <v>7</v>
      </c>
      <c r="X212">
        <f>IF(W212=6,1,IF(W212=7,2,0))</f>
        <v>2</v>
      </c>
      <c r="Y212">
        <v>4</v>
      </c>
      <c r="Z212">
        <f>SUM(B212,C212,E212,G212,I212,L212,N212,P212,R212,T212,V212,X212)</f>
        <v>13</v>
      </c>
      <c r="AA212">
        <f>IF(Z212&gt;=6,1,0)</f>
        <v>1</v>
      </c>
      <c r="AB212">
        <f>IF(AND(AA212=1,Y212&gt;0),1,0)</f>
        <v>1</v>
      </c>
      <c r="AC212">
        <f>IF(AND(AA212=1,Y212=0),1,0)</f>
        <v>0</v>
      </c>
      <c r="AD212">
        <f>IF(AND(AA212=0,Y212=0),1,0)</f>
        <v>0</v>
      </c>
      <c r="AE212">
        <f>IF(AND(AA212=0,Y212&gt;0),1,0)</f>
        <v>0</v>
      </c>
      <c r="AF212">
        <f>IF(OR(AB212=1,AD212=1),1,0)</f>
        <v>1</v>
      </c>
    </row>
    <row r="213" spans="1:32" x14ac:dyDescent="0.25">
      <c r="A213">
        <v>40</v>
      </c>
      <c r="B213">
        <f>IF(A213&gt;=60,1,0)</f>
        <v>0</v>
      </c>
      <c r="C213">
        <v>1</v>
      </c>
      <c r="D213">
        <v>4</v>
      </c>
      <c r="E213">
        <f>IF(D213=4,2,0)</f>
        <v>2</v>
      </c>
      <c r="F213">
        <v>120</v>
      </c>
      <c r="G213">
        <f>IF(F213&gt;=150,1,0)</f>
        <v>0</v>
      </c>
      <c r="H213">
        <v>200</v>
      </c>
      <c r="I213">
        <f>IF(H213&gt;=275,1,0)</f>
        <v>0</v>
      </c>
      <c r="J213">
        <v>0</v>
      </c>
      <c r="K213">
        <v>0</v>
      </c>
      <c r="L213">
        <f>IF(K213&gt;0,1,0)</f>
        <v>0</v>
      </c>
      <c r="M213">
        <v>130</v>
      </c>
      <c r="N213">
        <f>IF(M213&lt;=120,2,IF(M213&lt;=150,1,0))</f>
        <v>1</v>
      </c>
      <c r="O213">
        <v>1</v>
      </c>
      <c r="P213">
        <f>IF(O213=1,2,0)</f>
        <v>2</v>
      </c>
      <c r="Q213">
        <v>2</v>
      </c>
      <c r="R213">
        <f>IF(Q213&gt;=2,2,IF(Q213&gt;=1,1,0))</f>
        <v>2</v>
      </c>
      <c r="S213">
        <v>2</v>
      </c>
      <c r="T213">
        <f>IF(S213&gt;1,1,0)</f>
        <v>1</v>
      </c>
      <c r="U213">
        <v>0</v>
      </c>
      <c r="V213">
        <f>IF(U213&gt;1,2,IF(U213=1,1,0))</f>
        <v>0</v>
      </c>
      <c r="W213">
        <v>7</v>
      </c>
      <c r="X213">
        <f>IF(W213=6,1,IF(W213=7,2,0))</f>
        <v>2</v>
      </c>
      <c r="Y213">
        <v>1</v>
      </c>
      <c r="Z213">
        <f>SUM(B213,C213,E213,G213,I213,L213,N213,P213,R213,T213,V213,X213)</f>
        <v>11</v>
      </c>
      <c r="AA213">
        <f>IF(Z213&gt;=6,1,0)</f>
        <v>1</v>
      </c>
      <c r="AB213">
        <f>IF(AND(AA213=1,Y213&gt;0),1,0)</f>
        <v>1</v>
      </c>
      <c r="AC213">
        <f>IF(AND(AA213=1,Y213=0),1,0)</f>
        <v>0</v>
      </c>
      <c r="AD213">
        <f>IF(AND(AA213=0,Y213=0),1,0)</f>
        <v>0</v>
      </c>
      <c r="AE213">
        <f>IF(AND(AA213=0,Y213&gt;0),1,0)</f>
        <v>0</v>
      </c>
      <c r="AF213">
        <f>IF(OR(AB213=1,AD213=1),1,0)</f>
        <v>1</v>
      </c>
    </row>
    <row r="214" spans="1:32" x14ac:dyDescent="0.25">
      <c r="A214">
        <v>55</v>
      </c>
      <c r="B214">
        <f>IF(A214&gt;=60,1,0)</f>
        <v>0</v>
      </c>
      <c r="C214">
        <v>1</v>
      </c>
      <c r="D214">
        <v>3</v>
      </c>
      <c r="E214">
        <f>IF(D214=4,2,0)</f>
        <v>0</v>
      </c>
      <c r="F214">
        <v>130</v>
      </c>
      <c r="G214">
        <f>IF(F214&gt;=150,1,0)</f>
        <v>0</v>
      </c>
      <c r="H214">
        <v>250</v>
      </c>
      <c r="I214">
        <f>IF(H214&gt;=275,1,0)</f>
        <v>0</v>
      </c>
      <c r="J214">
        <v>1</v>
      </c>
      <c r="K214">
        <v>2</v>
      </c>
      <c r="L214">
        <f>IF(K214&gt;0,1,0)</f>
        <v>1</v>
      </c>
      <c r="M214">
        <v>170</v>
      </c>
      <c r="N214">
        <f>IF(M214&lt;=120,2,IF(M214&lt;=150,1,0))</f>
        <v>0</v>
      </c>
      <c r="O214">
        <v>0</v>
      </c>
      <c r="P214">
        <f>IF(O214=1,2,0)</f>
        <v>0</v>
      </c>
      <c r="Q214">
        <v>2.5</v>
      </c>
      <c r="R214">
        <f>IF(Q214&gt;=2,2,IF(Q214&gt;=1,1,0))</f>
        <v>2</v>
      </c>
      <c r="S214">
        <v>2</v>
      </c>
      <c r="T214">
        <f>IF(S214&gt;1,1,0)</f>
        <v>1</v>
      </c>
      <c r="U214">
        <v>0</v>
      </c>
      <c r="V214">
        <f>IF(U214&gt;1,2,IF(U214=1,1,0))</f>
        <v>0</v>
      </c>
      <c r="W214">
        <v>3</v>
      </c>
      <c r="X214">
        <f>IF(W214=6,1,IF(W214=7,2,0))</f>
        <v>0</v>
      </c>
      <c r="Y214">
        <v>0</v>
      </c>
      <c r="Z214">
        <f>SUM(B214,C214,E214,G214,I214,L214,N214,P214,R214,T214,V214,X214)</f>
        <v>5</v>
      </c>
      <c r="AA214">
        <f>IF(Z214&gt;=6,1,0)</f>
        <v>0</v>
      </c>
      <c r="AB214">
        <f>IF(AND(AA214=1,Y214&gt;0),1,0)</f>
        <v>0</v>
      </c>
      <c r="AC214">
        <f>IF(AND(AA214=1,Y214=0),1,0)</f>
        <v>0</v>
      </c>
      <c r="AD214">
        <f>IF(AND(AA214=0,Y214=0),1,0)</f>
        <v>1</v>
      </c>
      <c r="AE214">
        <f>IF(AND(AA214=0,Y214&gt;0),1,0)</f>
        <v>0</v>
      </c>
      <c r="AF214">
        <f>IF(OR(AB214=1,AD214=1),1,0)</f>
        <v>1</v>
      </c>
    </row>
    <row r="215" spans="1:32" x14ac:dyDescent="0.25">
      <c r="A215">
        <v>60</v>
      </c>
      <c r="B215">
        <f>IF(A215&gt;=60,1,0)</f>
        <v>1</v>
      </c>
      <c r="C215">
        <v>1</v>
      </c>
      <c r="D215">
        <v>2</v>
      </c>
      <c r="E215">
        <f>IF(D215=4,2,0)</f>
        <v>0</v>
      </c>
      <c r="F215">
        <v>140</v>
      </c>
      <c r="G215">
        <f>IF(F215&gt;=150,1,0)</f>
        <v>0</v>
      </c>
      <c r="H215">
        <v>225</v>
      </c>
      <c r="I215">
        <f>IF(H215&gt;=275,1,0)</f>
        <v>0</v>
      </c>
      <c r="J215">
        <v>0</v>
      </c>
      <c r="K215">
        <v>0</v>
      </c>
      <c r="L215">
        <f>IF(K215&gt;0,1,0)</f>
        <v>0</v>
      </c>
      <c r="M215">
        <v>170</v>
      </c>
      <c r="N215">
        <f>IF(M215&lt;=120,2,IF(M215&lt;=150,1,0))</f>
        <v>0</v>
      </c>
      <c r="O215">
        <v>1</v>
      </c>
      <c r="P215">
        <f>IF(O215=1,2,0)</f>
        <v>2</v>
      </c>
      <c r="Q215">
        <v>0</v>
      </c>
      <c r="R215">
        <f>IF(Q215&gt;=2,2,IF(Q215&gt;=1,1,0))</f>
        <v>0</v>
      </c>
      <c r="S215">
        <v>1</v>
      </c>
      <c r="T215">
        <f>IF(S215&gt;1,1,0)</f>
        <v>0</v>
      </c>
      <c r="U215">
        <v>0</v>
      </c>
      <c r="V215">
        <f>IF(U215&gt;1,2,IF(U215=1,1,0))</f>
        <v>0</v>
      </c>
      <c r="W215">
        <v>3</v>
      </c>
      <c r="X215">
        <f>IF(W215=6,1,IF(W215=7,2,0))</f>
        <v>0</v>
      </c>
      <c r="Y215">
        <v>0</v>
      </c>
      <c r="Z215">
        <f>SUM(B215,C215,E215,G215,I215,L215,N215,P215,R215,T215,V215,X215)</f>
        <v>4</v>
      </c>
      <c r="AA215">
        <f>IF(Z215&gt;=6,1,0)</f>
        <v>0</v>
      </c>
      <c r="AB215">
        <f>IF(AND(AA215=1,Y215&gt;0),1,0)</f>
        <v>0</v>
      </c>
      <c r="AC215">
        <f>IF(AND(AA215=1,Y215=0),1,0)</f>
        <v>0</v>
      </c>
      <c r="AD215">
        <f>IF(AND(AA215=0,Y215=0),1,0)</f>
        <v>1</v>
      </c>
      <c r="AE215">
        <f>IF(AND(AA215=0,Y215&gt;0),1,0)</f>
        <v>0</v>
      </c>
      <c r="AF215">
        <f>IF(OR(AB215=1,AD215=1),1,0)</f>
        <v>1</v>
      </c>
    </row>
    <row r="216" spans="1:32" x14ac:dyDescent="0.25">
      <c r="A216">
        <v>60</v>
      </c>
      <c r="B216">
        <f>IF(A216&gt;=60,1,0)</f>
        <v>1</v>
      </c>
      <c r="C216">
        <v>1</v>
      </c>
      <c r="D216">
        <v>1</v>
      </c>
      <c r="E216">
        <f>IF(D216=4,2,0)</f>
        <v>0</v>
      </c>
      <c r="F216">
        <v>170</v>
      </c>
      <c r="G216">
        <f>IF(F216&gt;=150,1,0)</f>
        <v>1</v>
      </c>
      <c r="H216">
        <v>300</v>
      </c>
      <c r="I216">
        <f>IF(H216&gt;=275,1,0)</f>
        <v>1</v>
      </c>
      <c r="J216">
        <v>0</v>
      </c>
      <c r="K216">
        <v>2</v>
      </c>
      <c r="L216">
        <f>IF(K216&gt;0,1,0)</f>
        <v>1</v>
      </c>
      <c r="M216">
        <v>160</v>
      </c>
      <c r="N216">
        <f>IF(M216&lt;=120,2,IF(M216&lt;=150,1,0))</f>
        <v>0</v>
      </c>
      <c r="O216">
        <v>0</v>
      </c>
      <c r="P216">
        <f>IF(O216=1,2,0)</f>
        <v>0</v>
      </c>
      <c r="Q216">
        <v>0.5</v>
      </c>
      <c r="R216">
        <f>IF(Q216&gt;=2,2,IF(Q216&gt;=1,1,0))</f>
        <v>0</v>
      </c>
      <c r="S216">
        <v>2</v>
      </c>
      <c r="T216">
        <f>IF(S216&gt;1,1,0)</f>
        <v>1</v>
      </c>
      <c r="U216">
        <v>0</v>
      </c>
      <c r="V216">
        <f>IF(U216&gt;1,2,IF(U216=1,1,0))</f>
        <v>0</v>
      </c>
      <c r="W216">
        <v>7</v>
      </c>
      <c r="X216">
        <f>IF(W216=6,1,IF(W216=7,2,0))</f>
        <v>2</v>
      </c>
      <c r="Y216">
        <v>1</v>
      </c>
      <c r="Z216">
        <f>SUM(B216,C216,E216,G216,I216,L216,N216,P216,R216,T216,V216,X216)</f>
        <v>8</v>
      </c>
      <c r="AA216">
        <f>IF(Z216&gt;=6,1,0)</f>
        <v>1</v>
      </c>
      <c r="AB216">
        <f>IF(AND(AA216=1,Y216&gt;0),1,0)</f>
        <v>1</v>
      </c>
      <c r="AC216">
        <f>IF(AND(AA216=1,Y216=0),1,0)</f>
        <v>0</v>
      </c>
      <c r="AD216">
        <f>IF(AND(AA216=0,Y216=0),1,0)</f>
        <v>0</v>
      </c>
      <c r="AE216">
        <f>IF(AND(AA216=0,Y216&gt;0),1,0)</f>
        <v>0</v>
      </c>
      <c r="AF216">
        <f>IF(OR(AB216=1,AD216=1),1,0)</f>
        <v>1</v>
      </c>
    </row>
    <row r="217" spans="1:32" x14ac:dyDescent="0.25">
      <c r="A217">
        <v>55</v>
      </c>
      <c r="B217">
        <f>IF(A217&gt;=60,1,0)</f>
        <v>0</v>
      </c>
      <c r="C217">
        <v>1</v>
      </c>
      <c r="D217">
        <v>2</v>
      </c>
      <c r="E217">
        <f>IF(D217=4,2,0)</f>
        <v>0</v>
      </c>
      <c r="F217">
        <v>130</v>
      </c>
      <c r="G217">
        <f>IF(F217&gt;=150,1,0)</f>
        <v>0</v>
      </c>
      <c r="H217">
        <v>225</v>
      </c>
      <c r="I217">
        <f>IF(H217&gt;=275,1,0)</f>
        <v>0</v>
      </c>
      <c r="J217">
        <v>1</v>
      </c>
      <c r="K217">
        <v>0</v>
      </c>
      <c r="L217">
        <f>IF(K217&gt;0,1,0)</f>
        <v>0</v>
      </c>
      <c r="M217">
        <v>190</v>
      </c>
      <c r="N217">
        <f>IF(M217&lt;=120,2,IF(M217&lt;=150,1,0))</f>
        <v>0</v>
      </c>
      <c r="O217">
        <v>0</v>
      </c>
      <c r="P217">
        <f>IF(O217=1,2,0)</f>
        <v>0</v>
      </c>
      <c r="Q217">
        <v>0</v>
      </c>
      <c r="R217">
        <f>IF(Q217&gt;=2,2,IF(Q217&gt;=1,1,0))</f>
        <v>0</v>
      </c>
      <c r="S217">
        <v>1</v>
      </c>
      <c r="T217">
        <f>IF(S217&gt;1,1,0)</f>
        <v>0</v>
      </c>
      <c r="U217">
        <v>0</v>
      </c>
      <c r="V217">
        <f>IF(U217&gt;1,2,IF(U217=1,1,0))</f>
        <v>0</v>
      </c>
      <c r="W217">
        <v>3</v>
      </c>
      <c r="X217">
        <f>IF(W217=6,1,IF(W217=7,2,0))</f>
        <v>0</v>
      </c>
      <c r="Y217">
        <v>0</v>
      </c>
      <c r="Z217">
        <f>SUM(B217,C217,E217,G217,I217,L217,N217,P217,R217,T217,V217,X217)</f>
        <v>1</v>
      </c>
      <c r="AA217">
        <f>IF(Z217&gt;=6,1,0)</f>
        <v>0</v>
      </c>
      <c r="AB217">
        <f>IF(AND(AA217=1,Y217&gt;0),1,0)</f>
        <v>0</v>
      </c>
      <c r="AC217">
        <f>IF(AND(AA217=1,Y217=0),1,0)</f>
        <v>0</v>
      </c>
      <c r="AD217">
        <f>IF(AND(AA217=0,Y217=0),1,0)</f>
        <v>1</v>
      </c>
      <c r="AE217">
        <f>IF(AND(AA217=0,Y217&gt;0),1,0)</f>
        <v>0</v>
      </c>
      <c r="AF217">
        <f>IF(OR(AB217=1,AD217=1),1,0)</f>
        <v>1</v>
      </c>
    </row>
    <row r="218" spans="1:32" x14ac:dyDescent="0.25">
      <c r="A218">
        <v>65</v>
      </c>
      <c r="B218">
        <f>IF(A218&gt;=60,1,0)</f>
        <v>1</v>
      </c>
      <c r="C218">
        <v>1</v>
      </c>
      <c r="D218">
        <v>3</v>
      </c>
      <c r="E218">
        <f>IF(D218=4,2,0)</f>
        <v>0</v>
      </c>
      <c r="F218">
        <v>130</v>
      </c>
      <c r="G218">
        <f>IF(F218&gt;=150,1,0)</f>
        <v>0</v>
      </c>
      <c r="H218">
        <v>375</v>
      </c>
      <c r="I218">
        <f>IF(H218&gt;=275,1,0)</f>
        <v>1</v>
      </c>
      <c r="J218">
        <v>0</v>
      </c>
      <c r="K218">
        <v>0</v>
      </c>
      <c r="L218">
        <f>IF(K218&gt;0,1,0)</f>
        <v>0</v>
      </c>
      <c r="M218">
        <v>140</v>
      </c>
      <c r="N218">
        <f>IF(M218&lt;=120,2,IF(M218&lt;=150,1,0))</f>
        <v>1</v>
      </c>
      <c r="O218">
        <v>1</v>
      </c>
      <c r="P218">
        <f>IF(O218=1,2,0)</f>
        <v>2</v>
      </c>
      <c r="Q218">
        <v>2</v>
      </c>
      <c r="R218">
        <f>IF(Q218&gt;=2,2,IF(Q218&gt;=1,1,0))</f>
        <v>2</v>
      </c>
      <c r="S218">
        <v>2</v>
      </c>
      <c r="T218">
        <f>IF(S218&gt;1,1,0)</f>
        <v>1</v>
      </c>
      <c r="U218">
        <v>0</v>
      </c>
      <c r="V218">
        <f>IF(U218&gt;1,2,IF(U218=1,1,0))</f>
        <v>0</v>
      </c>
      <c r="W218">
        <v>7</v>
      </c>
      <c r="X218">
        <f>IF(W218=6,1,IF(W218=7,2,0))</f>
        <v>2</v>
      </c>
      <c r="Y218">
        <v>1</v>
      </c>
      <c r="Z218">
        <f>SUM(B218,C218,E218,G218,I218,L218,N218,P218,R218,T218,V218,X218)</f>
        <v>11</v>
      </c>
      <c r="AA218">
        <f>IF(Z218&gt;=6,1,0)</f>
        <v>1</v>
      </c>
      <c r="AB218">
        <f>IF(AND(AA218=1,Y218&gt;0),1,0)</f>
        <v>1</v>
      </c>
      <c r="AC218">
        <f>IF(AND(AA218=1,Y218=0),1,0)</f>
        <v>0</v>
      </c>
      <c r="AD218">
        <f>IF(AND(AA218=0,Y218=0),1,0)</f>
        <v>0</v>
      </c>
      <c r="AE218">
        <f>IF(AND(AA218=0,Y218&gt;0),1,0)</f>
        <v>0</v>
      </c>
      <c r="AF218">
        <f>IF(OR(AB218=1,AD218=1),1,0)</f>
        <v>1</v>
      </c>
    </row>
    <row r="219" spans="1:32" x14ac:dyDescent="0.25">
      <c r="A219">
        <v>60</v>
      </c>
      <c r="B219">
        <f>IF(A219&gt;=60,1,0)</f>
        <v>1</v>
      </c>
      <c r="C219">
        <v>1</v>
      </c>
      <c r="D219">
        <v>3</v>
      </c>
      <c r="E219">
        <f>IF(D219=4,2,0)</f>
        <v>0</v>
      </c>
      <c r="F219">
        <v>110</v>
      </c>
      <c r="G219">
        <f>IF(F219&gt;=150,1,0)</f>
        <v>0</v>
      </c>
      <c r="H219">
        <v>250</v>
      </c>
      <c r="I219">
        <f>IF(H219&gt;=275,1,0)</f>
        <v>0</v>
      </c>
      <c r="J219">
        <v>0</v>
      </c>
      <c r="K219">
        <v>2</v>
      </c>
      <c r="L219">
        <f>IF(K219&gt;0,1,0)</f>
        <v>1</v>
      </c>
      <c r="M219">
        <v>160</v>
      </c>
      <c r="N219">
        <f>IF(M219&lt;=120,2,IF(M219&lt;=150,1,0))</f>
        <v>0</v>
      </c>
      <c r="O219">
        <v>1</v>
      </c>
      <c r="P219">
        <f>IF(O219=1,2,0)</f>
        <v>2</v>
      </c>
      <c r="Q219">
        <v>1</v>
      </c>
      <c r="R219">
        <f>IF(Q219&gt;=2,2,IF(Q219&gt;=1,1,0))</f>
        <v>1</v>
      </c>
      <c r="S219">
        <v>2</v>
      </c>
      <c r="T219">
        <f>IF(S219&gt;1,1,0)</f>
        <v>1</v>
      </c>
      <c r="U219">
        <v>0</v>
      </c>
      <c r="V219">
        <f>IF(U219&gt;1,2,IF(U219=1,1,0))</f>
        <v>0</v>
      </c>
      <c r="W219">
        <v>7</v>
      </c>
      <c r="X219">
        <f>IF(W219=6,1,IF(W219=7,2,0))</f>
        <v>2</v>
      </c>
      <c r="Y219">
        <v>0</v>
      </c>
      <c r="Z219">
        <f>SUM(B219,C219,E219,G219,I219,L219,N219,P219,R219,T219,V219,X219)</f>
        <v>9</v>
      </c>
      <c r="AA219">
        <f>IF(Z219&gt;=6,1,0)</f>
        <v>1</v>
      </c>
      <c r="AB219">
        <f>IF(AND(AA219=1,Y219&gt;0),1,0)</f>
        <v>0</v>
      </c>
      <c r="AC219">
        <f>IF(AND(AA219=1,Y219=0),1,0)</f>
        <v>1</v>
      </c>
      <c r="AD219">
        <f>IF(AND(AA219=0,Y219=0),1,0)</f>
        <v>0</v>
      </c>
      <c r="AE219">
        <f>IF(AND(AA219=0,Y219&gt;0),1,0)</f>
        <v>0</v>
      </c>
      <c r="AF219">
        <f>IF(OR(AB219=1,AD219=1),1,0)</f>
        <v>0</v>
      </c>
    </row>
    <row r="220" spans="1:32" x14ac:dyDescent="0.25">
      <c r="A220">
        <v>50</v>
      </c>
      <c r="B220">
        <f>IF(A220&gt;=60,1,0)</f>
        <v>0</v>
      </c>
      <c r="C220">
        <v>1</v>
      </c>
      <c r="D220">
        <v>3</v>
      </c>
      <c r="E220">
        <f>IF(D220=4,2,0)</f>
        <v>0</v>
      </c>
      <c r="F220">
        <v>110</v>
      </c>
      <c r="G220">
        <f>IF(F220&gt;=150,1,0)</f>
        <v>0</v>
      </c>
      <c r="H220">
        <v>250</v>
      </c>
      <c r="I220">
        <f>IF(H220&gt;=275,1,0)</f>
        <v>0</v>
      </c>
      <c r="J220">
        <v>0</v>
      </c>
      <c r="K220">
        <v>0</v>
      </c>
      <c r="L220">
        <f>IF(K220&gt;0,1,0)</f>
        <v>0</v>
      </c>
      <c r="M220">
        <v>160</v>
      </c>
      <c r="N220">
        <f>IF(M220&lt;=120,2,IF(M220&lt;=150,1,0))</f>
        <v>0</v>
      </c>
      <c r="O220">
        <v>0</v>
      </c>
      <c r="P220">
        <f>IF(O220=1,2,0)</f>
        <v>0</v>
      </c>
      <c r="Q220">
        <v>0</v>
      </c>
      <c r="R220">
        <f>IF(Q220&gt;=2,2,IF(Q220&gt;=1,1,0))</f>
        <v>0</v>
      </c>
      <c r="S220">
        <v>1</v>
      </c>
      <c r="T220">
        <f>IF(S220&gt;1,1,0)</f>
        <v>0</v>
      </c>
      <c r="U220">
        <v>0</v>
      </c>
      <c r="V220">
        <f>IF(U220&gt;1,2,IF(U220=1,1,0))</f>
        <v>0</v>
      </c>
      <c r="W220">
        <v>3</v>
      </c>
      <c r="X220">
        <f>IF(W220=6,1,IF(W220=7,2,0))</f>
        <v>0</v>
      </c>
      <c r="Y220">
        <v>1</v>
      </c>
      <c r="Z220">
        <f>SUM(B220,C220,E220,G220,I220,L220,N220,P220,R220,T220,V220,X220)</f>
        <v>1</v>
      </c>
      <c r="AA220">
        <f>IF(Z220&gt;=6,1,0)</f>
        <v>0</v>
      </c>
      <c r="AB220">
        <f>IF(AND(AA220=1,Y220&gt;0),1,0)</f>
        <v>0</v>
      </c>
      <c r="AC220">
        <f>IF(AND(AA220=1,Y220=0),1,0)</f>
        <v>0</v>
      </c>
      <c r="AD220">
        <f>IF(AND(AA220=0,Y220=0),1,0)</f>
        <v>0</v>
      </c>
      <c r="AE220">
        <f>IF(AND(AA220=0,Y220&gt;0),1,0)</f>
        <v>1</v>
      </c>
      <c r="AF220">
        <f>IF(OR(AB220=1,AD220=1),1,0)</f>
        <v>0</v>
      </c>
    </row>
    <row r="221" spans="1:32" x14ac:dyDescent="0.25">
      <c r="A221">
        <v>45</v>
      </c>
      <c r="B221">
        <f>IF(A221&gt;=60,1,0)</f>
        <v>0</v>
      </c>
      <c r="C221">
        <v>1</v>
      </c>
      <c r="D221">
        <v>3</v>
      </c>
      <c r="E221">
        <f>IF(D221=4,2,0)</f>
        <v>0</v>
      </c>
      <c r="F221">
        <v>120</v>
      </c>
      <c r="G221">
        <f>IF(F221&gt;=150,1,0)</f>
        <v>0</v>
      </c>
      <c r="H221">
        <v>250</v>
      </c>
      <c r="I221">
        <f>IF(H221&gt;=275,1,0)</f>
        <v>0</v>
      </c>
      <c r="J221">
        <v>0</v>
      </c>
      <c r="K221">
        <v>0</v>
      </c>
      <c r="L221">
        <f>IF(K221&gt;0,1,0)</f>
        <v>0</v>
      </c>
      <c r="M221">
        <v>180</v>
      </c>
      <c r="N221">
        <f>IF(M221&lt;=120,2,IF(M221&lt;=150,1,0))</f>
        <v>0</v>
      </c>
      <c r="O221">
        <v>0</v>
      </c>
      <c r="P221">
        <f>IF(O221=1,2,0)</f>
        <v>0</v>
      </c>
      <c r="Q221">
        <v>0</v>
      </c>
      <c r="R221">
        <f>IF(Q221&gt;=2,2,IF(Q221&gt;=1,1,0))</f>
        <v>0</v>
      </c>
      <c r="S221">
        <v>1</v>
      </c>
      <c r="T221">
        <f>IF(S221&gt;1,1,0)</f>
        <v>0</v>
      </c>
      <c r="U221">
        <v>0</v>
      </c>
      <c r="V221">
        <f>IF(U221&gt;1,2,IF(U221=1,1,0))</f>
        <v>0</v>
      </c>
      <c r="W221">
        <v>3</v>
      </c>
      <c r="X221">
        <f>IF(W221=6,1,IF(W221=7,2,0))</f>
        <v>0</v>
      </c>
      <c r="Y221">
        <v>0</v>
      </c>
      <c r="Z221">
        <f>SUM(B221,C221,E221,G221,I221,L221,N221,P221,R221,T221,V221,X221)</f>
        <v>1</v>
      </c>
      <c r="AA221">
        <f>IF(Z221&gt;=6,1,0)</f>
        <v>0</v>
      </c>
      <c r="AB221">
        <f>IF(AND(AA221=1,Y221&gt;0),1,0)</f>
        <v>0</v>
      </c>
      <c r="AC221">
        <f>IF(AND(AA221=1,Y221=0),1,0)</f>
        <v>0</v>
      </c>
      <c r="AD221">
        <f>IF(AND(AA221=0,Y221=0),1,0)</f>
        <v>1</v>
      </c>
      <c r="AE221">
        <f>IF(AND(AA221=0,Y221&gt;0),1,0)</f>
        <v>0</v>
      </c>
      <c r="AF221">
        <f>IF(OR(AB221=1,AD221=1),1,0)</f>
        <v>1</v>
      </c>
    </row>
    <row r="222" spans="1:32" x14ac:dyDescent="0.25">
      <c r="A222">
        <v>45</v>
      </c>
      <c r="B222">
        <f>IF(A222&gt;=60,1,0)</f>
        <v>0</v>
      </c>
      <c r="C222">
        <v>1</v>
      </c>
      <c r="D222">
        <v>2</v>
      </c>
      <c r="E222">
        <f>IF(D222=4,2,0)</f>
        <v>0</v>
      </c>
      <c r="F222">
        <v>130</v>
      </c>
      <c r="G222">
        <f>IF(F222&gt;=150,1,0)</f>
        <v>0</v>
      </c>
      <c r="H222">
        <v>375</v>
      </c>
      <c r="I222">
        <f>IF(H222&gt;=275,1,0)</f>
        <v>1</v>
      </c>
      <c r="J222">
        <v>0</v>
      </c>
      <c r="K222">
        <v>2</v>
      </c>
      <c r="L222">
        <f>IF(K222&gt;0,1,0)</f>
        <v>1</v>
      </c>
      <c r="M222">
        <v>170</v>
      </c>
      <c r="N222">
        <f>IF(M222&lt;=120,2,IF(M222&lt;=150,1,0))</f>
        <v>0</v>
      </c>
      <c r="O222">
        <v>0</v>
      </c>
      <c r="P222">
        <f>IF(O222=1,2,0)</f>
        <v>0</v>
      </c>
      <c r="Q222">
        <v>0</v>
      </c>
      <c r="R222">
        <f>IF(Q222&gt;=2,2,IF(Q222&gt;=1,1,0))</f>
        <v>0</v>
      </c>
      <c r="S222">
        <v>1</v>
      </c>
      <c r="T222">
        <f>IF(S222&gt;1,1,0)</f>
        <v>0</v>
      </c>
      <c r="U222">
        <v>0</v>
      </c>
      <c r="V222">
        <f>IF(U222&gt;1,2,IF(U222=1,1,0))</f>
        <v>0</v>
      </c>
      <c r="W222">
        <v>3</v>
      </c>
      <c r="X222">
        <f>IF(W222=6,1,IF(W222=7,2,0))</f>
        <v>0</v>
      </c>
      <c r="Y222">
        <v>0</v>
      </c>
      <c r="Z222">
        <f>SUM(B222,C222,E222,G222,I222,L222,N222,P222,R222,T222,V222,X222)</f>
        <v>3</v>
      </c>
      <c r="AA222">
        <f>IF(Z222&gt;=6,1,0)</f>
        <v>0</v>
      </c>
      <c r="AB222">
        <f>IF(AND(AA222=1,Y222&gt;0),1,0)</f>
        <v>0</v>
      </c>
      <c r="AC222">
        <f>IF(AND(AA222=1,Y222=0),1,0)</f>
        <v>0</v>
      </c>
      <c r="AD222">
        <f>IF(AND(AA222=0,Y222=0),1,0)</f>
        <v>1</v>
      </c>
      <c r="AE222">
        <f>IF(AND(AA222=0,Y222&gt;0),1,0)</f>
        <v>0</v>
      </c>
      <c r="AF222">
        <f>IF(OR(AB222=1,AD222=1),1,0)</f>
        <v>1</v>
      </c>
    </row>
    <row r="223" spans="1:32" x14ac:dyDescent="0.25">
      <c r="A223">
        <v>55</v>
      </c>
      <c r="B223">
        <f>IF(A223&gt;=60,1,0)</f>
        <v>0</v>
      </c>
      <c r="C223">
        <v>1</v>
      </c>
      <c r="D223">
        <v>1</v>
      </c>
      <c r="E223">
        <f>IF(D223=4,2,0)</f>
        <v>0</v>
      </c>
      <c r="F223">
        <v>160</v>
      </c>
      <c r="G223">
        <f>IF(F223&gt;=150,1,0)</f>
        <v>1</v>
      </c>
      <c r="H223">
        <v>300</v>
      </c>
      <c r="I223">
        <f>IF(H223&gt;=275,1,0)</f>
        <v>1</v>
      </c>
      <c r="J223">
        <v>1</v>
      </c>
      <c r="K223">
        <v>0</v>
      </c>
      <c r="L223">
        <f>IF(K223&gt;0,1,0)</f>
        <v>0</v>
      </c>
      <c r="M223">
        <v>180</v>
      </c>
      <c r="N223">
        <f>IF(M223&lt;=120,2,IF(M223&lt;=150,1,0))</f>
        <v>0</v>
      </c>
      <c r="O223">
        <v>0</v>
      </c>
      <c r="P223">
        <f>IF(O223=1,2,0)</f>
        <v>0</v>
      </c>
      <c r="Q223">
        <v>1.5</v>
      </c>
      <c r="R223">
        <f>IF(Q223&gt;=2,2,IF(Q223&gt;=1,1,0))</f>
        <v>1</v>
      </c>
      <c r="S223">
        <v>2</v>
      </c>
      <c r="T223">
        <f>IF(S223&gt;1,1,0)</f>
        <v>1</v>
      </c>
      <c r="U223">
        <v>0</v>
      </c>
      <c r="V223">
        <f>IF(U223&gt;1,2,IF(U223=1,1,0))</f>
        <v>0</v>
      </c>
      <c r="W223">
        <v>7</v>
      </c>
      <c r="X223">
        <f>IF(W223=6,1,IF(W223=7,2,0))</f>
        <v>2</v>
      </c>
      <c r="Y223">
        <v>0</v>
      </c>
      <c r="Z223">
        <f>SUM(B223,C223,E223,G223,I223,L223,N223,P223,R223,T223,V223,X223)</f>
        <v>7</v>
      </c>
      <c r="AA223">
        <f>IF(Z223&gt;=6,1,0)</f>
        <v>1</v>
      </c>
      <c r="AB223">
        <f>IF(AND(AA223=1,Y223&gt;0),1,0)</f>
        <v>0</v>
      </c>
      <c r="AC223">
        <f>IF(AND(AA223=1,Y223=0),1,0)</f>
        <v>1</v>
      </c>
      <c r="AD223">
        <f>IF(AND(AA223=0,Y223=0),1,0)</f>
        <v>0</v>
      </c>
      <c r="AE223">
        <f>IF(AND(AA223=0,Y223&gt;0),1,0)</f>
        <v>0</v>
      </c>
      <c r="AF223">
        <f>IF(OR(AB223=1,AD223=1),1,0)</f>
        <v>0</v>
      </c>
    </row>
    <row r="224" spans="1:32" x14ac:dyDescent="0.25">
      <c r="A224">
        <v>45</v>
      </c>
      <c r="B224">
        <f>IF(A224&gt;=60,1,0)</f>
        <v>0</v>
      </c>
      <c r="C224">
        <v>0</v>
      </c>
      <c r="D224">
        <v>4</v>
      </c>
      <c r="E224">
        <f>IF(D224=4,2,0)</f>
        <v>2</v>
      </c>
      <c r="F224">
        <v>110</v>
      </c>
      <c r="G224">
        <f>IF(F224&gt;=150,1,0)</f>
        <v>0</v>
      </c>
      <c r="H224">
        <v>275</v>
      </c>
      <c r="I224">
        <f>IF(H224&gt;=275,1,0)</f>
        <v>1</v>
      </c>
      <c r="J224">
        <v>0</v>
      </c>
      <c r="K224">
        <v>2</v>
      </c>
      <c r="L224">
        <f>IF(K224&gt;0,1,0)</f>
        <v>1</v>
      </c>
      <c r="M224">
        <v>130</v>
      </c>
      <c r="N224">
        <f>IF(M224&lt;=120,2,IF(M224&lt;=150,1,0))</f>
        <v>1</v>
      </c>
      <c r="O224">
        <v>0</v>
      </c>
      <c r="P224">
        <f>IF(O224=1,2,0)</f>
        <v>0</v>
      </c>
      <c r="Q224">
        <v>1</v>
      </c>
      <c r="R224">
        <f>IF(Q224&gt;=2,2,IF(Q224&gt;=1,1,0))</f>
        <v>1</v>
      </c>
      <c r="S224">
        <v>2</v>
      </c>
      <c r="T224">
        <f>IF(S224&gt;1,1,0)</f>
        <v>1</v>
      </c>
      <c r="U224">
        <v>0</v>
      </c>
      <c r="V224">
        <f>IF(U224&gt;1,2,IF(U224=1,1,0))</f>
        <v>0</v>
      </c>
      <c r="W224">
        <v>3</v>
      </c>
      <c r="X224">
        <f>IF(W224=6,1,IF(W224=7,2,0))</f>
        <v>0</v>
      </c>
      <c r="Y224">
        <v>0</v>
      </c>
      <c r="Z224">
        <f>SUM(B224,C224,E224,G224,I224,L224,N224,P224,R224,T224,V224,X224)</f>
        <v>7</v>
      </c>
      <c r="AA224">
        <f>IF(Z224&gt;=6,1,0)</f>
        <v>1</v>
      </c>
      <c r="AB224">
        <f>IF(AND(AA224=1,Y224&gt;0),1,0)</f>
        <v>0</v>
      </c>
      <c r="AC224">
        <f>IF(AND(AA224=1,Y224=0),1,0)</f>
        <v>1</v>
      </c>
      <c r="AD224">
        <f>IF(AND(AA224=0,Y224=0),1,0)</f>
        <v>0</v>
      </c>
      <c r="AE224">
        <f>IF(AND(AA224=0,Y224&gt;0),1,0)</f>
        <v>0</v>
      </c>
      <c r="AF224">
        <f>IF(OR(AB224=1,AD224=1),1,0)</f>
        <v>0</v>
      </c>
    </row>
    <row r="225" spans="1:32" x14ac:dyDescent="0.25">
      <c r="A225">
        <v>70</v>
      </c>
      <c r="B225">
        <f>IF(A225&gt;=60,1,0)</f>
        <v>1</v>
      </c>
      <c r="C225">
        <v>0</v>
      </c>
      <c r="D225">
        <v>3</v>
      </c>
      <c r="E225">
        <f>IF(D225=4,2,0)</f>
        <v>0</v>
      </c>
      <c r="F225">
        <v>120</v>
      </c>
      <c r="G225">
        <f>IF(F225&gt;=150,1,0)</f>
        <v>0</v>
      </c>
      <c r="H225">
        <v>600</v>
      </c>
      <c r="I225">
        <f>IF(H225&gt;=275,1,0)</f>
        <v>1</v>
      </c>
      <c r="J225">
        <v>0</v>
      </c>
      <c r="K225">
        <v>2</v>
      </c>
      <c r="L225">
        <f>IF(K225&gt;0,1,0)</f>
        <v>1</v>
      </c>
      <c r="M225">
        <v>160</v>
      </c>
      <c r="N225">
        <f>IF(M225&lt;=120,2,IF(M225&lt;=150,1,0))</f>
        <v>0</v>
      </c>
      <c r="O225">
        <v>0</v>
      </c>
      <c r="P225">
        <f>IF(O225=1,2,0)</f>
        <v>0</v>
      </c>
      <c r="Q225">
        <v>2</v>
      </c>
      <c r="R225">
        <f>IF(Q225&gt;=2,2,IF(Q225&gt;=1,1,0))</f>
        <v>2</v>
      </c>
      <c r="S225">
        <v>2</v>
      </c>
      <c r="T225">
        <f>IF(S225&gt;1,1,0)</f>
        <v>1</v>
      </c>
      <c r="U225">
        <v>0</v>
      </c>
      <c r="V225">
        <f>IF(U225&gt;1,2,IF(U225=1,1,0))</f>
        <v>0</v>
      </c>
      <c r="W225">
        <v>7</v>
      </c>
      <c r="X225">
        <f>IF(W225=6,1,IF(W225=7,2,0))</f>
        <v>2</v>
      </c>
      <c r="Y225">
        <v>0</v>
      </c>
      <c r="Z225">
        <f>SUM(B225,C225,E225,G225,I225,L225,N225,P225,R225,T225,V225,X225)</f>
        <v>8</v>
      </c>
      <c r="AA225">
        <f>IF(Z225&gt;=6,1,0)</f>
        <v>1</v>
      </c>
      <c r="AB225">
        <f>IF(AND(AA225=1,Y225&gt;0),1,0)</f>
        <v>0</v>
      </c>
      <c r="AC225">
        <f>IF(AND(AA225=1,Y225=0),1,0)</f>
        <v>1</v>
      </c>
      <c r="AD225">
        <f>IF(AND(AA225=0,Y225=0),1,0)</f>
        <v>0</v>
      </c>
      <c r="AE225">
        <f>IF(AND(AA225=0,Y225&gt;0),1,0)</f>
        <v>0</v>
      </c>
      <c r="AF225">
        <f>IF(OR(AB225=1,AD225=1),1,0)</f>
        <v>0</v>
      </c>
    </row>
    <row r="226" spans="1:32" x14ac:dyDescent="0.25">
      <c r="A226">
        <v>55</v>
      </c>
      <c r="B226">
        <f>IF(A226&gt;=60,1,0)</f>
        <v>0</v>
      </c>
      <c r="C226">
        <v>1</v>
      </c>
      <c r="D226">
        <v>4</v>
      </c>
      <c r="E226">
        <f>IF(D226=4,2,0)</f>
        <v>2</v>
      </c>
      <c r="F226">
        <v>140</v>
      </c>
      <c r="G226">
        <f>IF(F226&gt;=150,1,0)</f>
        <v>0</v>
      </c>
      <c r="H226">
        <v>300</v>
      </c>
      <c r="I226">
        <f>IF(H226&gt;=275,1,0)</f>
        <v>1</v>
      </c>
      <c r="J226">
        <v>0</v>
      </c>
      <c r="K226">
        <v>0</v>
      </c>
      <c r="L226">
        <f>IF(K226&gt;0,1,0)</f>
        <v>0</v>
      </c>
      <c r="M226">
        <v>180</v>
      </c>
      <c r="N226">
        <f>IF(M226&lt;=120,2,IF(M226&lt;=150,1,0))</f>
        <v>0</v>
      </c>
      <c r="O226">
        <v>1</v>
      </c>
      <c r="P226">
        <f>IF(O226=1,2,0)</f>
        <v>2</v>
      </c>
      <c r="Q226">
        <v>2</v>
      </c>
      <c r="R226">
        <f>IF(Q226&gt;=2,2,IF(Q226&gt;=1,1,0))</f>
        <v>2</v>
      </c>
      <c r="S226">
        <v>1</v>
      </c>
      <c r="T226">
        <f>IF(S226&gt;1,1,0)</f>
        <v>0</v>
      </c>
      <c r="U226">
        <v>0</v>
      </c>
      <c r="V226">
        <f>IF(U226&gt;1,2,IF(U226=1,1,0))</f>
        <v>0</v>
      </c>
      <c r="W226">
        <v>7</v>
      </c>
      <c r="X226">
        <f>IF(W226=6,1,IF(W226=7,2,0))</f>
        <v>2</v>
      </c>
      <c r="Y226">
        <v>1</v>
      </c>
      <c r="Z226">
        <f>SUM(B226,C226,E226,G226,I226,L226,N226,P226,R226,T226,V226,X226)</f>
        <v>10</v>
      </c>
      <c r="AA226">
        <f>IF(Z226&gt;=6,1,0)</f>
        <v>1</v>
      </c>
      <c r="AB226">
        <f>IF(AND(AA226=1,Y226&gt;0),1,0)</f>
        <v>1</v>
      </c>
      <c r="AC226">
        <f>IF(AND(AA226=1,Y226=0),1,0)</f>
        <v>0</v>
      </c>
      <c r="AD226">
        <f>IF(AND(AA226=0,Y226=0),1,0)</f>
        <v>0</v>
      </c>
      <c r="AE226">
        <f>IF(AND(AA226=0,Y226&gt;0),1,0)</f>
        <v>0</v>
      </c>
      <c r="AF226">
        <f>IF(OR(AB226=1,AD226=1),1,0)</f>
        <v>1</v>
      </c>
    </row>
    <row r="227" spans="1:32" x14ac:dyDescent="0.25">
      <c r="A227">
        <v>50</v>
      </c>
      <c r="B227">
        <f>IF(A227&gt;=60,1,0)</f>
        <v>0</v>
      </c>
      <c r="C227">
        <v>1</v>
      </c>
      <c r="D227">
        <v>2</v>
      </c>
      <c r="E227">
        <f>IF(D227=4,2,0)</f>
        <v>0</v>
      </c>
      <c r="F227">
        <v>110</v>
      </c>
      <c r="G227">
        <f>IF(F227&gt;=150,1,0)</f>
        <v>0</v>
      </c>
      <c r="H227">
        <v>200</v>
      </c>
      <c r="I227">
        <f>IF(H227&gt;=275,1,0)</f>
        <v>0</v>
      </c>
      <c r="J227">
        <v>1</v>
      </c>
      <c r="K227">
        <v>0</v>
      </c>
      <c r="L227">
        <f>IF(K227&gt;0,1,0)</f>
        <v>0</v>
      </c>
      <c r="M227">
        <v>160</v>
      </c>
      <c r="N227">
        <f>IF(M227&lt;=120,2,IF(M227&lt;=150,1,0))</f>
        <v>0</v>
      </c>
      <c r="O227">
        <v>0</v>
      </c>
      <c r="P227">
        <f>IF(O227=1,2,0)</f>
        <v>0</v>
      </c>
      <c r="Q227">
        <v>0</v>
      </c>
      <c r="R227">
        <f>IF(Q227&gt;=2,2,IF(Q227&gt;=1,1,0))</f>
        <v>0</v>
      </c>
      <c r="S227">
        <v>1</v>
      </c>
      <c r="T227">
        <f>IF(S227&gt;1,1,0)</f>
        <v>0</v>
      </c>
      <c r="U227">
        <v>0</v>
      </c>
      <c r="V227">
        <f>IF(U227&gt;1,2,IF(U227=1,1,0))</f>
        <v>0</v>
      </c>
      <c r="W227">
        <v>7</v>
      </c>
      <c r="X227">
        <f>IF(W227=6,1,IF(W227=7,2,0))</f>
        <v>2</v>
      </c>
      <c r="Y227">
        <v>0</v>
      </c>
      <c r="Z227">
        <f>SUM(B227,C227,E227,G227,I227,L227,N227,P227,R227,T227,V227,X227)</f>
        <v>3</v>
      </c>
      <c r="AA227">
        <f>IF(Z227&gt;=6,1,0)</f>
        <v>0</v>
      </c>
      <c r="AB227">
        <f>IF(AND(AA227=1,Y227&gt;0),1,0)</f>
        <v>0</v>
      </c>
      <c r="AC227">
        <f>IF(AND(AA227=1,Y227=0),1,0)</f>
        <v>0</v>
      </c>
      <c r="AD227">
        <f>IF(AND(AA227=0,Y227=0),1,0)</f>
        <v>1</v>
      </c>
      <c r="AE227">
        <f>IF(AND(AA227=0,Y227&gt;0),1,0)</f>
        <v>0</v>
      </c>
      <c r="AF227">
        <f>IF(OR(AB227=1,AD227=1),1,0)</f>
        <v>1</v>
      </c>
    </row>
    <row r="228" spans="1:32" x14ac:dyDescent="0.25">
      <c r="A228">
        <v>55</v>
      </c>
      <c r="B228">
        <f>IF(A228&gt;=60,1,0)</f>
        <v>0</v>
      </c>
      <c r="C228">
        <v>0</v>
      </c>
      <c r="D228">
        <v>3</v>
      </c>
      <c r="E228">
        <f>IF(D228=4,2,0)</f>
        <v>0</v>
      </c>
      <c r="F228">
        <v>110</v>
      </c>
      <c r="G228">
        <f>IF(F228&gt;=150,1,0)</f>
        <v>0</v>
      </c>
      <c r="H228">
        <v>225</v>
      </c>
      <c r="I228">
        <f>IF(H228&gt;=275,1,0)</f>
        <v>0</v>
      </c>
      <c r="J228">
        <v>0</v>
      </c>
      <c r="K228">
        <v>0</v>
      </c>
      <c r="L228">
        <f>IF(K228&gt;0,1,0)</f>
        <v>0</v>
      </c>
      <c r="M228">
        <v>160</v>
      </c>
      <c r="N228">
        <f>IF(M228&lt;=120,2,IF(M228&lt;=150,1,0))</f>
        <v>0</v>
      </c>
      <c r="O228">
        <v>0</v>
      </c>
      <c r="P228">
        <f>IF(O228=1,2,0)</f>
        <v>0</v>
      </c>
      <c r="Q228">
        <v>2</v>
      </c>
      <c r="R228">
        <f>IF(Q228&gt;=2,2,IF(Q228&gt;=1,1,0))</f>
        <v>2</v>
      </c>
      <c r="S228">
        <v>2</v>
      </c>
      <c r="T228">
        <f>IF(S228&gt;1,1,0)</f>
        <v>1</v>
      </c>
      <c r="U228">
        <v>0</v>
      </c>
      <c r="V228">
        <f>IF(U228&gt;1,2,IF(U228=1,1,0))</f>
        <v>0</v>
      </c>
      <c r="W228">
        <v>3</v>
      </c>
      <c r="X228">
        <f>IF(W228=6,1,IF(W228=7,2,0))</f>
        <v>0</v>
      </c>
      <c r="Y228">
        <v>0</v>
      </c>
      <c r="Z228">
        <f>SUM(B228,C228,E228,G228,I228,L228,N228,P228,R228,T228,V228,X228)</f>
        <v>3</v>
      </c>
      <c r="AA228">
        <f>IF(Z228&gt;=6,1,0)</f>
        <v>0</v>
      </c>
      <c r="AB228">
        <f>IF(AND(AA228=1,Y228&gt;0),1,0)</f>
        <v>0</v>
      </c>
      <c r="AC228">
        <f>IF(AND(AA228=1,Y228=0),1,0)</f>
        <v>0</v>
      </c>
      <c r="AD228">
        <f>IF(AND(AA228=0,Y228=0),1,0)</f>
        <v>1</v>
      </c>
      <c r="AE228">
        <f>IF(AND(AA228=0,Y228&gt;0),1,0)</f>
        <v>0</v>
      </c>
      <c r="AF228">
        <f>IF(OR(AB228=1,AD228=1),1,0)</f>
        <v>1</v>
      </c>
    </row>
    <row r="229" spans="1:32" x14ac:dyDescent="0.25">
      <c r="A229">
        <v>60</v>
      </c>
      <c r="B229">
        <f>IF(A229&gt;=60,1,0)</f>
        <v>1</v>
      </c>
      <c r="C229">
        <v>0</v>
      </c>
      <c r="D229">
        <v>4</v>
      </c>
      <c r="E229">
        <f>IF(D229=4,2,0)</f>
        <v>2</v>
      </c>
      <c r="F229">
        <v>100</v>
      </c>
      <c r="G229">
        <f>IF(F229&gt;=150,1,0)</f>
        <v>0</v>
      </c>
      <c r="H229">
        <v>250</v>
      </c>
      <c r="I229">
        <f>IF(H229&gt;=275,1,0)</f>
        <v>0</v>
      </c>
      <c r="J229">
        <v>0</v>
      </c>
      <c r="K229">
        <v>2</v>
      </c>
      <c r="L229">
        <f>IF(K229&gt;0,1,0)</f>
        <v>1</v>
      </c>
      <c r="M229">
        <v>130</v>
      </c>
      <c r="N229">
        <f>IF(M229&lt;=120,2,IF(M229&lt;=150,1,0))</f>
        <v>1</v>
      </c>
      <c r="O229">
        <v>0</v>
      </c>
      <c r="P229">
        <f>IF(O229=1,2,0)</f>
        <v>0</v>
      </c>
      <c r="Q229">
        <v>1</v>
      </c>
      <c r="R229">
        <f>IF(Q229&gt;=2,2,IF(Q229&gt;=1,1,0))</f>
        <v>1</v>
      </c>
      <c r="S229">
        <v>2</v>
      </c>
      <c r="T229">
        <f>IF(S229&gt;1,1,0)</f>
        <v>1</v>
      </c>
      <c r="U229">
        <v>0</v>
      </c>
      <c r="V229">
        <f>IF(U229&gt;1,2,IF(U229=1,1,0))</f>
        <v>0</v>
      </c>
      <c r="W229">
        <v>3</v>
      </c>
      <c r="X229">
        <f>IF(W229=6,1,IF(W229=7,2,0))</f>
        <v>0</v>
      </c>
      <c r="Y229">
        <v>0</v>
      </c>
      <c r="Z229">
        <f>SUM(B229,C229,E229,G229,I229,L229,N229,P229,R229,T229,V229,X229)</f>
        <v>7</v>
      </c>
      <c r="AA229">
        <f>IF(Z229&gt;=6,1,0)</f>
        <v>1</v>
      </c>
      <c r="AB229">
        <f>IF(AND(AA229=1,Y229&gt;0),1,0)</f>
        <v>0</v>
      </c>
      <c r="AC229">
        <f>IF(AND(AA229=1,Y229=0),1,0)</f>
        <v>1</v>
      </c>
      <c r="AD229">
        <f>IF(AND(AA229=0,Y229=0),1,0)</f>
        <v>0</v>
      </c>
      <c r="AE229">
        <f>IF(AND(AA229=0,Y229&gt;0),1,0)</f>
        <v>0</v>
      </c>
      <c r="AF229">
        <f>IF(OR(AB229=1,AD229=1),1,0)</f>
        <v>0</v>
      </c>
    </row>
    <row r="230" spans="1:32" x14ac:dyDescent="0.25">
      <c r="A230">
        <v>60</v>
      </c>
      <c r="B230">
        <f>IF(A230&gt;=60,1,0)</f>
        <v>1</v>
      </c>
      <c r="C230">
        <v>1</v>
      </c>
      <c r="D230">
        <v>4</v>
      </c>
      <c r="E230">
        <f>IF(D230=4,2,0)</f>
        <v>2</v>
      </c>
      <c r="F230">
        <v>140</v>
      </c>
      <c r="G230">
        <f>IF(F230&gt;=150,1,0)</f>
        <v>0</v>
      </c>
      <c r="H230">
        <v>225</v>
      </c>
      <c r="I230">
        <f>IF(H230&gt;=275,1,0)</f>
        <v>0</v>
      </c>
      <c r="J230">
        <v>0</v>
      </c>
      <c r="K230">
        <v>0</v>
      </c>
      <c r="L230">
        <f>IF(K230&gt;0,1,0)</f>
        <v>0</v>
      </c>
      <c r="M230">
        <v>170</v>
      </c>
      <c r="N230">
        <f>IF(M230&lt;=120,2,IF(M230&lt;=150,1,0))</f>
        <v>0</v>
      </c>
      <c r="O230">
        <v>1</v>
      </c>
      <c r="P230">
        <f>IF(O230=1,2,0)</f>
        <v>2</v>
      </c>
      <c r="Q230">
        <v>0</v>
      </c>
      <c r="R230">
        <f>IF(Q230&gt;=2,2,IF(Q230&gt;=1,1,0))</f>
        <v>0</v>
      </c>
      <c r="S230">
        <v>1</v>
      </c>
      <c r="T230">
        <f>IF(S230&gt;1,1,0)</f>
        <v>0</v>
      </c>
      <c r="U230">
        <v>0</v>
      </c>
      <c r="V230">
        <f>IF(U230&gt;1,2,IF(U230=1,1,0))</f>
        <v>0</v>
      </c>
      <c r="W230">
        <v>7</v>
      </c>
      <c r="X230">
        <f>IF(W230=6,1,IF(W230=7,2,0))</f>
        <v>2</v>
      </c>
      <c r="Y230">
        <v>0</v>
      </c>
      <c r="Z230">
        <f>SUM(B230,C230,E230,G230,I230,L230,N230,P230,R230,T230,V230,X230)</f>
        <v>8</v>
      </c>
      <c r="AA230">
        <f>IF(Z230&gt;=6,1,0)</f>
        <v>1</v>
      </c>
      <c r="AB230">
        <f>IF(AND(AA230=1,Y230&gt;0),1,0)</f>
        <v>0</v>
      </c>
      <c r="AC230">
        <f>IF(AND(AA230=1,Y230=0),1,0)</f>
        <v>1</v>
      </c>
      <c r="AD230">
        <f>IF(AND(AA230=0,Y230=0),1,0)</f>
        <v>0</v>
      </c>
      <c r="AE230">
        <f>IF(AND(AA230=0,Y230&gt;0),1,0)</f>
        <v>0</v>
      </c>
      <c r="AF230">
        <f>IF(OR(AB230=1,AD230=1),1,0)</f>
        <v>0</v>
      </c>
    </row>
    <row r="231" spans="1:32" x14ac:dyDescent="0.25">
      <c r="A231">
        <v>40</v>
      </c>
      <c r="B231">
        <f>IF(A231&gt;=60,1,0)</f>
        <v>0</v>
      </c>
      <c r="C231">
        <v>1</v>
      </c>
      <c r="D231">
        <v>4</v>
      </c>
      <c r="E231">
        <f>IF(D231=4,2,0)</f>
        <v>2</v>
      </c>
      <c r="F231">
        <v>130</v>
      </c>
      <c r="G231">
        <f>IF(F231&gt;=150,1,0)</f>
        <v>0</v>
      </c>
      <c r="H231">
        <v>300</v>
      </c>
      <c r="I231">
        <f>IF(H231&gt;=275,1,0)</f>
        <v>1</v>
      </c>
      <c r="J231">
        <v>0</v>
      </c>
      <c r="K231">
        <v>2</v>
      </c>
      <c r="L231">
        <f>IF(K231&gt;0,1,0)</f>
        <v>1</v>
      </c>
      <c r="M231">
        <v>160</v>
      </c>
      <c r="N231">
        <f>IF(M231&lt;=120,2,IF(M231&lt;=150,1,0))</f>
        <v>0</v>
      </c>
      <c r="O231">
        <v>1</v>
      </c>
      <c r="P231">
        <f>IF(O231=1,2,0)</f>
        <v>2</v>
      </c>
      <c r="Q231">
        <v>0</v>
      </c>
      <c r="R231">
        <f>IF(Q231&gt;=2,2,IF(Q231&gt;=1,1,0))</f>
        <v>0</v>
      </c>
      <c r="S231">
        <v>1</v>
      </c>
      <c r="T231">
        <f>IF(S231&gt;1,1,0)</f>
        <v>0</v>
      </c>
      <c r="U231">
        <v>0</v>
      </c>
      <c r="V231">
        <f>IF(U231&gt;1,2,IF(U231=1,1,0))</f>
        <v>0</v>
      </c>
      <c r="W231">
        <v>7</v>
      </c>
      <c r="X231">
        <f>IF(W231=6,1,IF(W231=7,2,0))</f>
        <v>2</v>
      </c>
      <c r="Y231">
        <v>1</v>
      </c>
      <c r="Z231">
        <f>SUM(B231,C231,E231,G231,I231,L231,N231,P231,R231,T231,V231,X231)</f>
        <v>9</v>
      </c>
      <c r="AA231">
        <f>IF(Z231&gt;=6,1,0)</f>
        <v>1</v>
      </c>
      <c r="AB231">
        <f>IF(AND(AA231=1,Y231&gt;0),1,0)</f>
        <v>1</v>
      </c>
      <c r="AC231">
        <f>IF(AND(AA231=1,Y231=0),1,0)</f>
        <v>0</v>
      </c>
      <c r="AD231">
        <f>IF(AND(AA231=0,Y231=0),1,0)</f>
        <v>0</v>
      </c>
      <c r="AE231">
        <f>IF(AND(AA231=0,Y231&gt;0),1,0)</f>
        <v>0</v>
      </c>
      <c r="AF231">
        <f>IF(OR(AB231=1,AD231=1),1,0)</f>
        <v>1</v>
      </c>
    </row>
    <row r="232" spans="1:32" x14ac:dyDescent="0.25">
      <c r="A232">
        <v>45</v>
      </c>
      <c r="B232">
        <f>IF(A232&gt;=60,1,0)</f>
        <v>0</v>
      </c>
      <c r="C232">
        <v>0</v>
      </c>
      <c r="D232">
        <v>2</v>
      </c>
      <c r="E232">
        <f>IF(D232=4,2,0)</f>
        <v>0</v>
      </c>
      <c r="F232">
        <v>120</v>
      </c>
      <c r="G232">
        <f>IF(F232&gt;=150,1,0)</f>
        <v>0</v>
      </c>
      <c r="H232">
        <v>175</v>
      </c>
      <c r="I232">
        <f>IF(H232&gt;=275,1,0)</f>
        <v>0</v>
      </c>
      <c r="J232">
        <v>0</v>
      </c>
      <c r="K232">
        <v>0</v>
      </c>
      <c r="L232">
        <f>IF(K232&gt;0,1,0)</f>
        <v>0</v>
      </c>
      <c r="M232">
        <v>140</v>
      </c>
      <c r="N232">
        <f>IF(M232&lt;=120,2,IF(M232&lt;=150,1,0))</f>
        <v>1</v>
      </c>
      <c r="O232">
        <v>0</v>
      </c>
      <c r="P232">
        <f>IF(O232=1,2,0)</f>
        <v>0</v>
      </c>
      <c r="Q232">
        <v>0</v>
      </c>
      <c r="R232">
        <f>IF(Q232&gt;=2,2,IF(Q232&gt;=1,1,0))</f>
        <v>0</v>
      </c>
      <c r="S232">
        <v>2</v>
      </c>
      <c r="T232">
        <f>IF(S232&gt;1,1,0)</f>
        <v>1</v>
      </c>
      <c r="U232">
        <v>0</v>
      </c>
      <c r="V232">
        <f>IF(U232&gt;1,2,IF(U232=1,1,0))</f>
        <v>0</v>
      </c>
      <c r="W232">
        <v>3</v>
      </c>
      <c r="X232">
        <f>IF(W232=6,1,IF(W232=7,2,0))</f>
        <v>0</v>
      </c>
      <c r="Y232">
        <v>0</v>
      </c>
      <c r="Z232">
        <f>SUM(B232,C232,E232,G232,I232,L232,N232,P232,R232,T232,V232,X232)</f>
        <v>2</v>
      </c>
      <c r="AA232">
        <f>IF(Z232&gt;=6,1,0)</f>
        <v>0</v>
      </c>
      <c r="AB232">
        <f>IF(AND(AA232=1,Y232&gt;0),1,0)</f>
        <v>0</v>
      </c>
      <c r="AC232">
        <f>IF(AND(AA232=1,Y232=0),1,0)</f>
        <v>0</v>
      </c>
      <c r="AD232">
        <f>IF(AND(AA232=0,Y232=0),1,0)</f>
        <v>1</v>
      </c>
      <c r="AE232">
        <f>IF(AND(AA232=0,Y232&gt;0),1,0)</f>
        <v>0</v>
      </c>
      <c r="AF232">
        <f>IF(OR(AB232=1,AD232=1),1,0)</f>
        <v>1</v>
      </c>
    </row>
    <row r="233" spans="1:32" x14ac:dyDescent="0.25">
      <c r="A233">
        <v>55</v>
      </c>
      <c r="B233">
        <f>IF(A233&gt;=60,1,0)</f>
        <v>0</v>
      </c>
      <c r="C233">
        <v>1</v>
      </c>
      <c r="D233">
        <v>4</v>
      </c>
      <c r="E233">
        <f>IF(D233=4,2,0)</f>
        <v>2</v>
      </c>
      <c r="F233">
        <v>150</v>
      </c>
      <c r="G233">
        <f>IF(F233&gt;=150,1,0)</f>
        <v>1</v>
      </c>
      <c r="H233">
        <v>250</v>
      </c>
      <c r="I233">
        <f>IF(H233&gt;=275,1,0)</f>
        <v>0</v>
      </c>
      <c r="J233">
        <v>0</v>
      </c>
      <c r="K233">
        <v>2</v>
      </c>
      <c r="L233">
        <f>IF(K233&gt;0,1,0)</f>
        <v>1</v>
      </c>
      <c r="M233">
        <v>120</v>
      </c>
      <c r="N233">
        <f>IF(M233&lt;=120,2,IF(M233&lt;=150,1,0))</f>
        <v>2</v>
      </c>
      <c r="O233">
        <v>1</v>
      </c>
      <c r="P233">
        <f>IF(O233=1,2,0)</f>
        <v>2</v>
      </c>
      <c r="Q233">
        <v>0</v>
      </c>
      <c r="R233">
        <f>IF(Q233&gt;=2,2,IF(Q233&gt;=1,1,0))</f>
        <v>0</v>
      </c>
      <c r="S233">
        <v>1</v>
      </c>
      <c r="T233">
        <f>IF(S233&gt;1,1,0)</f>
        <v>0</v>
      </c>
      <c r="U233">
        <v>0</v>
      </c>
      <c r="V233">
        <f>IF(U233&gt;1,2,IF(U233=1,1,0))</f>
        <v>0</v>
      </c>
      <c r="W233">
        <v>7</v>
      </c>
      <c r="X233">
        <f>IF(W233=6,1,IF(W233=7,2,0))</f>
        <v>2</v>
      </c>
      <c r="Y233">
        <v>0</v>
      </c>
      <c r="Z233">
        <f>SUM(B233,C233,E233,G233,I233,L233,N233,P233,R233,T233,V233,X233)</f>
        <v>11</v>
      </c>
      <c r="AA233">
        <f>IF(Z233&gt;=6,1,0)</f>
        <v>1</v>
      </c>
      <c r="AB233">
        <f>IF(AND(AA233=1,Y233&gt;0),1,0)</f>
        <v>0</v>
      </c>
      <c r="AC233">
        <f>IF(AND(AA233=1,Y233=0),1,0)</f>
        <v>1</v>
      </c>
      <c r="AD233">
        <f>IF(AND(AA233=0,Y233=0),1,0)</f>
        <v>0</v>
      </c>
      <c r="AE233">
        <f>IF(AND(AA233=0,Y233&gt;0),1,0)</f>
        <v>0</v>
      </c>
      <c r="AF233">
        <f>IF(OR(AB233=1,AD233=1),1,0)</f>
        <v>0</v>
      </c>
    </row>
    <row r="234" spans="1:32" x14ac:dyDescent="0.25">
      <c r="A234">
        <v>60</v>
      </c>
      <c r="B234">
        <f>IF(A234&gt;=60,1,0)</f>
        <v>1</v>
      </c>
      <c r="C234">
        <v>0</v>
      </c>
      <c r="D234">
        <v>4</v>
      </c>
      <c r="E234">
        <f>IF(D234=4,2,0)</f>
        <v>2</v>
      </c>
      <c r="F234">
        <v>180</v>
      </c>
      <c r="G234">
        <f>IF(F234&gt;=150,1,0)</f>
        <v>1</v>
      </c>
      <c r="H234">
        <v>250</v>
      </c>
      <c r="I234">
        <f>IF(H234&gt;=275,1,0)</f>
        <v>0</v>
      </c>
      <c r="J234">
        <v>0</v>
      </c>
      <c r="K234">
        <v>0</v>
      </c>
      <c r="L234">
        <f>IF(K234&gt;0,1,0)</f>
        <v>0</v>
      </c>
      <c r="M234">
        <v>150</v>
      </c>
      <c r="N234">
        <f>IF(M234&lt;=120,2,IF(M234&lt;=150,1,0))</f>
        <v>1</v>
      </c>
      <c r="O234">
        <v>1</v>
      </c>
      <c r="P234">
        <f>IF(O234=1,2,0)</f>
        <v>2</v>
      </c>
      <c r="Q234">
        <v>0</v>
      </c>
      <c r="R234">
        <f>IF(Q234&gt;=2,2,IF(Q234&gt;=1,1,0))</f>
        <v>0</v>
      </c>
      <c r="S234">
        <v>2</v>
      </c>
      <c r="T234">
        <f>IF(S234&gt;1,1,0)</f>
        <v>1</v>
      </c>
      <c r="U234">
        <v>0</v>
      </c>
      <c r="V234">
        <f>IF(U234&gt;1,2,IF(U234=1,1,0))</f>
        <v>0</v>
      </c>
      <c r="W234">
        <v>3</v>
      </c>
      <c r="X234">
        <f>IF(W234=6,1,IF(W234=7,2,0))</f>
        <v>0</v>
      </c>
      <c r="Y234">
        <v>1</v>
      </c>
      <c r="Z234">
        <f>SUM(B234,C234,E234,G234,I234,L234,N234,P234,R234,T234,V234,X234)</f>
        <v>8</v>
      </c>
      <c r="AA234">
        <f>IF(Z234&gt;=6,1,0)</f>
        <v>1</v>
      </c>
      <c r="AB234">
        <f>IF(AND(AA234=1,Y234&gt;0),1,0)</f>
        <v>1</v>
      </c>
      <c r="AC234">
        <f>IF(AND(AA234=1,Y234=0),1,0)</f>
        <v>0</v>
      </c>
      <c r="AD234">
        <f>IF(AND(AA234=0,Y234=0),1,0)</f>
        <v>0</v>
      </c>
      <c r="AE234">
        <f>IF(AND(AA234=0,Y234&gt;0),1,0)</f>
        <v>0</v>
      </c>
      <c r="AF234">
        <f>IF(OR(AB234=1,AD234=1),1,0)</f>
        <v>1</v>
      </c>
    </row>
    <row r="235" spans="1:32" x14ac:dyDescent="0.25">
      <c r="A235">
        <v>65</v>
      </c>
      <c r="B235">
        <f>IF(A235&gt;=60,1,0)</f>
        <v>1</v>
      </c>
      <c r="C235">
        <v>0</v>
      </c>
      <c r="D235">
        <v>4</v>
      </c>
      <c r="E235">
        <f>IF(D235=4,2,0)</f>
        <v>2</v>
      </c>
      <c r="F235">
        <v>140</v>
      </c>
      <c r="G235">
        <f>IF(F235&gt;=150,1,0)</f>
        <v>0</v>
      </c>
      <c r="H235">
        <v>400</v>
      </c>
      <c r="I235">
        <f>IF(H235&gt;=275,1,0)</f>
        <v>1</v>
      </c>
      <c r="J235">
        <v>0</v>
      </c>
      <c r="K235">
        <v>2</v>
      </c>
      <c r="L235">
        <f>IF(K235&gt;0,1,0)</f>
        <v>1</v>
      </c>
      <c r="M235">
        <v>160</v>
      </c>
      <c r="N235">
        <f>IF(M235&lt;=120,2,IF(M235&lt;=150,1,0))</f>
        <v>0</v>
      </c>
      <c r="O235">
        <v>0</v>
      </c>
      <c r="P235">
        <f>IF(O235=1,2,0)</f>
        <v>0</v>
      </c>
      <c r="Q235">
        <v>1.5</v>
      </c>
      <c r="R235">
        <f>IF(Q235&gt;=2,2,IF(Q235&gt;=1,1,0))</f>
        <v>1</v>
      </c>
      <c r="S235">
        <v>2</v>
      </c>
      <c r="T235">
        <f>IF(S235&gt;1,1,0)</f>
        <v>1</v>
      </c>
      <c r="U235">
        <v>0</v>
      </c>
      <c r="V235">
        <f>IF(U235&gt;1,2,IF(U235=1,1,0))</f>
        <v>0</v>
      </c>
      <c r="W235">
        <v>3</v>
      </c>
      <c r="X235">
        <f>IF(W235=6,1,IF(W235=7,2,0))</f>
        <v>0</v>
      </c>
      <c r="Y235">
        <v>0</v>
      </c>
      <c r="Z235">
        <f>SUM(B235,C235,E235,G235,I235,L235,N235,P235,R235,T235,V235,X235)</f>
        <v>7</v>
      </c>
      <c r="AA235">
        <f>IF(Z235&gt;=6,1,0)</f>
        <v>1</v>
      </c>
      <c r="AB235">
        <f>IF(AND(AA235=1,Y235&gt;0),1,0)</f>
        <v>0</v>
      </c>
      <c r="AC235">
        <f>IF(AND(AA235=1,Y235=0),1,0)</f>
        <v>1</v>
      </c>
      <c r="AD235">
        <f>IF(AND(AA235=0,Y235=0),1,0)</f>
        <v>0</v>
      </c>
      <c r="AE235">
        <f>IF(AND(AA235=0,Y235&gt;0),1,0)</f>
        <v>0</v>
      </c>
      <c r="AF235">
        <f>IF(OR(AB235=1,AD235=1),1,0)</f>
        <v>0</v>
      </c>
    </row>
    <row r="236" spans="1:32" x14ac:dyDescent="0.25">
      <c r="A236">
        <v>50</v>
      </c>
      <c r="B236">
        <f>IF(A236&gt;=60,1,0)</f>
        <v>0</v>
      </c>
      <c r="C236">
        <v>1</v>
      </c>
      <c r="D236">
        <v>4</v>
      </c>
      <c r="E236">
        <f>IF(D236=4,2,0)</f>
        <v>2</v>
      </c>
      <c r="F236">
        <v>130</v>
      </c>
      <c r="G236">
        <f>IF(F236&gt;=150,1,0)</f>
        <v>0</v>
      </c>
      <c r="H236">
        <v>275</v>
      </c>
      <c r="I236">
        <f>IF(H236&gt;=275,1,0)</f>
        <v>1</v>
      </c>
      <c r="J236">
        <v>0</v>
      </c>
      <c r="K236">
        <v>2</v>
      </c>
      <c r="L236">
        <f>IF(K236&gt;0,1,0)</f>
        <v>1</v>
      </c>
      <c r="M236">
        <v>170</v>
      </c>
      <c r="N236">
        <f>IF(M236&lt;=120,2,IF(M236&lt;=150,1,0))</f>
        <v>0</v>
      </c>
      <c r="O236">
        <v>0</v>
      </c>
      <c r="P236">
        <f>IF(O236=1,2,0)</f>
        <v>0</v>
      </c>
      <c r="Q236">
        <v>0.5</v>
      </c>
      <c r="R236">
        <f>IF(Q236&gt;=2,2,IF(Q236&gt;=1,1,0))</f>
        <v>0</v>
      </c>
      <c r="S236">
        <v>2</v>
      </c>
      <c r="T236">
        <f>IF(S236&gt;1,1,0)</f>
        <v>1</v>
      </c>
      <c r="U236">
        <v>0</v>
      </c>
      <c r="V236">
        <f>IF(U236&gt;1,2,IF(U236=1,1,0))</f>
        <v>0</v>
      </c>
      <c r="W236">
        <v>7</v>
      </c>
      <c r="X236">
        <f>IF(W236=6,1,IF(W236=7,2,0))</f>
        <v>2</v>
      </c>
      <c r="Y236">
        <v>3</v>
      </c>
      <c r="Z236">
        <f>SUM(B236,C236,E236,G236,I236,L236,N236,P236,R236,T236,V236,X236)</f>
        <v>8</v>
      </c>
      <c r="AA236">
        <f>IF(Z236&gt;=6,1,0)</f>
        <v>1</v>
      </c>
      <c r="AB236">
        <f>IF(AND(AA236=1,Y236&gt;0),1,0)</f>
        <v>1</v>
      </c>
      <c r="AC236">
        <f>IF(AND(AA236=1,Y236=0),1,0)</f>
        <v>0</v>
      </c>
      <c r="AD236">
        <f>IF(AND(AA236=0,Y236=0),1,0)</f>
        <v>0</v>
      </c>
      <c r="AE236">
        <f>IF(AND(AA236=0,Y236&gt;0),1,0)</f>
        <v>0</v>
      </c>
      <c r="AF236">
        <f>IF(OR(AB236=1,AD236=1),1,0)</f>
        <v>1</v>
      </c>
    </row>
    <row r="237" spans="1:32" x14ac:dyDescent="0.25">
      <c r="A237">
        <v>60</v>
      </c>
      <c r="B237">
        <f>IF(A237&gt;=60,1,0)</f>
        <v>1</v>
      </c>
      <c r="C237">
        <v>1</v>
      </c>
      <c r="D237">
        <v>1</v>
      </c>
      <c r="E237">
        <f>IF(D237=4,2,0)</f>
        <v>0</v>
      </c>
      <c r="F237">
        <v>180</v>
      </c>
      <c r="G237">
        <f>IF(F237&gt;=150,1,0)</f>
        <v>1</v>
      </c>
      <c r="H237">
        <v>275</v>
      </c>
      <c r="I237">
        <f>IF(H237&gt;=275,1,0)</f>
        <v>1</v>
      </c>
      <c r="J237">
        <v>0</v>
      </c>
      <c r="K237">
        <v>2</v>
      </c>
      <c r="L237">
        <f>IF(K237&gt;0,1,0)</f>
        <v>1</v>
      </c>
      <c r="M237">
        <v>150</v>
      </c>
      <c r="N237">
        <f>IF(M237&lt;=120,2,IF(M237&lt;=150,1,0))</f>
        <v>1</v>
      </c>
      <c r="O237">
        <v>0</v>
      </c>
      <c r="P237">
        <f>IF(O237=1,2,0)</f>
        <v>0</v>
      </c>
      <c r="Q237">
        <v>7</v>
      </c>
      <c r="R237">
        <f>IF(Q237&gt;=2,2,IF(Q237&gt;=1,1,0))</f>
        <v>2</v>
      </c>
      <c r="S237">
        <v>3</v>
      </c>
      <c r="T237">
        <f>IF(S237&gt;1,1,0)</f>
        <v>1</v>
      </c>
      <c r="U237">
        <v>0</v>
      </c>
      <c r="V237">
        <f>IF(U237&gt;1,2,IF(U237=1,1,0))</f>
        <v>0</v>
      </c>
      <c r="W237">
        <v>7</v>
      </c>
      <c r="X237">
        <f>IF(W237=6,1,IF(W237=7,2,0))</f>
        <v>2</v>
      </c>
      <c r="Y237">
        <v>0</v>
      </c>
      <c r="Z237">
        <f>SUM(B237,C237,E237,G237,I237,L237,N237,P237,R237,T237,V237,X237)</f>
        <v>11</v>
      </c>
      <c r="AA237">
        <f>IF(Z237&gt;=6,1,0)</f>
        <v>1</v>
      </c>
      <c r="AB237">
        <f>IF(AND(AA237=1,Y237&gt;0),1,0)</f>
        <v>0</v>
      </c>
      <c r="AC237">
        <f>IF(AND(AA237=1,Y237=0),1,0)</f>
        <v>1</v>
      </c>
      <c r="AD237">
        <f>IF(AND(AA237=0,Y237=0),1,0)</f>
        <v>0</v>
      </c>
      <c r="AE237">
        <f>IF(AND(AA237=0,Y237&gt;0),1,0)</f>
        <v>0</v>
      </c>
      <c r="AF237">
        <f>IF(OR(AB237=1,AD237=1),1,0)</f>
        <v>0</v>
      </c>
    </row>
    <row r="238" spans="1:32" x14ac:dyDescent="0.25">
      <c r="A238">
        <v>60</v>
      </c>
      <c r="B238">
        <f>IF(A238&gt;=60,1,0)</f>
        <v>1</v>
      </c>
      <c r="C238">
        <v>0</v>
      </c>
      <c r="D238">
        <v>4</v>
      </c>
      <c r="E238">
        <f>IF(D238=4,2,0)</f>
        <v>2</v>
      </c>
      <c r="F238">
        <v>160</v>
      </c>
      <c r="G238">
        <f>IF(F238&gt;=150,1,0)</f>
        <v>1</v>
      </c>
      <c r="H238">
        <v>375</v>
      </c>
      <c r="I238">
        <f>IF(H238&gt;=275,1,0)</f>
        <v>1</v>
      </c>
      <c r="J238">
        <v>0</v>
      </c>
      <c r="K238">
        <v>2</v>
      </c>
      <c r="L238">
        <f>IF(K238&gt;0,1,0)</f>
        <v>1</v>
      </c>
      <c r="M238">
        <v>170</v>
      </c>
      <c r="N238">
        <f>IF(M238&lt;=120,2,IF(M238&lt;=150,1,0))</f>
        <v>0</v>
      </c>
      <c r="O238">
        <v>0</v>
      </c>
      <c r="P238">
        <f>IF(O238=1,2,0)</f>
        <v>0</v>
      </c>
      <c r="Q238">
        <v>0</v>
      </c>
      <c r="R238">
        <f>IF(Q238&gt;=2,2,IF(Q238&gt;=1,1,0))</f>
        <v>0</v>
      </c>
      <c r="S238">
        <v>1</v>
      </c>
      <c r="T238">
        <f>IF(S238&gt;1,1,0)</f>
        <v>0</v>
      </c>
      <c r="U238">
        <v>0</v>
      </c>
      <c r="V238">
        <f>IF(U238&gt;1,2,IF(U238=1,1,0))</f>
        <v>0</v>
      </c>
      <c r="W238">
        <v>3</v>
      </c>
      <c r="X238">
        <f>IF(W238=6,1,IF(W238=7,2,0))</f>
        <v>0</v>
      </c>
      <c r="Y238">
        <v>1</v>
      </c>
      <c r="Z238">
        <f>SUM(B238,C238,E238,G238,I238,L238,N238,P238,R238,T238,V238,X238)</f>
        <v>6</v>
      </c>
      <c r="AA238">
        <f>IF(Z238&gt;=6,1,0)</f>
        <v>1</v>
      </c>
      <c r="AB238">
        <f>IF(AND(AA238=1,Y238&gt;0),1,0)</f>
        <v>1</v>
      </c>
      <c r="AC238">
        <f>IF(AND(AA238=1,Y238=0),1,0)</f>
        <v>0</v>
      </c>
      <c r="AD238">
        <f>IF(AND(AA238=0,Y238=0),1,0)</f>
        <v>0</v>
      </c>
      <c r="AE238">
        <f>IF(AND(AA238=0,Y238&gt;0),1,0)</f>
        <v>0</v>
      </c>
      <c r="AF238">
        <f>IF(OR(AB238=1,AD238=1),1,0)</f>
        <v>1</v>
      </c>
    </row>
    <row r="239" spans="1:32" x14ac:dyDescent="0.25">
      <c r="A239">
        <v>45</v>
      </c>
      <c r="B239">
        <f>IF(A239&gt;=60,1,0)</f>
        <v>0</v>
      </c>
      <c r="C239">
        <v>1</v>
      </c>
      <c r="D239">
        <v>3</v>
      </c>
      <c r="E239">
        <f>IF(D239=4,2,0)</f>
        <v>0</v>
      </c>
      <c r="F239">
        <v>120</v>
      </c>
      <c r="G239">
        <f>IF(F239&gt;=150,1,0)</f>
        <v>0</v>
      </c>
      <c r="H239">
        <v>250</v>
      </c>
      <c r="I239">
        <f>IF(H239&gt;=275,1,0)</f>
        <v>0</v>
      </c>
      <c r="J239">
        <v>1</v>
      </c>
      <c r="K239">
        <v>0</v>
      </c>
      <c r="L239">
        <f>IF(K239&gt;0,1,0)</f>
        <v>0</v>
      </c>
      <c r="M239">
        <v>200</v>
      </c>
      <c r="N239">
        <f>IF(M239&lt;=120,2,IF(M239&lt;=150,1,0))</f>
        <v>0</v>
      </c>
      <c r="O239">
        <v>0</v>
      </c>
      <c r="P239">
        <f>IF(O239=1,2,0)</f>
        <v>0</v>
      </c>
      <c r="Q239">
        <v>1</v>
      </c>
      <c r="R239">
        <f>IF(Q239&gt;=2,2,IF(Q239&gt;=1,1,0))</f>
        <v>1</v>
      </c>
      <c r="S239">
        <v>3</v>
      </c>
      <c r="T239">
        <f>IF(S239&gt;1,1,0)</f>
        <v>1</v>
      </c>
      <c r="U239">
        <v>0</v>
      </c>
      <c r="V239">
        <f>IF(U239&gt;1,2,IF(U239=1,1,0))</f>
        <v>0</v>
      </c>
      <c r="W239">
        <v>7</v>
      </c>
      <c r="X239">
        <f>IF(W239=6,1,IF(W239=7,2,0))</f>
        <v>2</v>
      </c>
      <c r="Y239">
        <v>0</v>
      </c>
      <c r="Z239">
        <f>SUM(B239,C239,E239,G239,I239,L239,N239,P239,R239,T239,V239,X239)</f>
        <v>5</v>
      </c>
      <c r="AA239">
        <f>IF(Z239&gt;=6,1,0)</f>
        <v>0</v>
      </c>
      <c r="AB239">
        <f>IF(AND(AA239=1,Y239&gt;0),1,0)</f>
        <v>0</v>
      </c>
      <c r="AC239">
        <f>IF(AND(AA239=1,Y239=0),1,0)</f>
        <v>0</v>
      </c>
      <c r="AD239">
        <f>IF(AND(AA239=0,Y239=0),1,0)</f>
        <v>1</v>
      </c>
      <c r="AE239">
        <f>IF(AND(AA239=0,Y239&gt;0),1,0)</f>
        <v>0</v>
      </c>
      <c r="AF239">
        <f>IF(OR(AB239=1,AD239=1),1,0)</f>
        <v>1</v>
      </c>
    </row>
    <row r="240" spans="1:32" x14ac:dyDescent="0.25">
      <c r="A240">
        <v>50</v>
      </c>
      <c r="B240">
        <f>IF(A240&gt;=60,1,0)</f>
        <v>0</v>
      </c>
      <c r="C240">
        <v>1</v>
      </c>
      <c r="D240">
        <v>3</v>
      </c>
      <c r="E240">
        <f>IF(D240=4,2,0)</f>
        <v>0</v>
      </c>
      <c r="F240">
        <v>130</v>
      </c>
      <c r="G240">
        <f>IF(F240&gt;=150,1,0)</f>
        <v>0</v>
      </c>
      <c r="H240">
        <v>200</v>
      </c>
      <c r="I240">
        <f>IF(H240&gt;=275,1,0)</f>
        <v>0</v>
      </c>
      <c r="J240">
        <v>0</v>
      </c>
      <c r="K240">
        <v>0</v>
      </c>
      <c r="L240">
        <f>IF(K240&gt;0,1,0)</f>
        <v>0</v>
      </c>
      <c r="M240">
        <v>170</v>
      </c>
      <c r="N240">
        <f>IF(M240&lt;=120,2,IF(M240&lt;=150,1,0))</f>
        <v>0</v>
      </c>
      <c r="O240">
        <v>0</v>
      </c>
      <c r="P240">
        <f>IF(O240=1,2,0)</f>
        <v>0</v>
      </c>
      <c r="Q240">
        <v>0</v>
      </c>
      <c r="R240">
        <f>IF(Q240&gt;=2,2,IF(Q240&gt;=1,1,0))</f>
        <v>0</v>
      </c>
      <c r="S240">
        <v>1</v>
      </c>
      <c r="T240">
        <f>IF(S240&gt;1,1,0)</f>
        <v>0</v>
      </c>
      <c r="U240">
        <v>0</v>
      </c>
      <c r="V240">
        <f>IF(U240&gt;1,2,IF(U240=1,1,0))</f>
        <v>0</v>
      </c>
      <c r="W240">
        <v>3</v>
      </c>
      <c r="X240">
        <f>IF(W240=6,1,IF(W240=7,2,0))</f>
        <v>0</v>
      </c>
      <c r="Y240">
        <v>0</v>
      </c>
      <c r="Z240">
        <f>SUM(B240,C240,E240,G240,I240,L240,N240,P240,R240,T240,V240,X240)</f>
        <v>1</v>
      </c>
      <c r="AA240">
        <f>IF(Z240&gt;=6,1,0)</f>
        <v>0</v>
      </c>
      <c r="AB240">
        <f>IF(AND(AA240=1,Y240&gt;0),1,0)</f>
        <v>0</v>
      </c>
      <c r="AC240">
        <f>IF(AND(AA240=1,Y240=0),1,0)</f>
        <v>0</v>
      </c>
      <c r="AD240">
        <f>IF(AND(AA240=0,Y240=0),1,0)</f>
        <v>1</v>
      </c>
      <c r="AE240">
        <f>IF(AND(AA240=0,Y240&gt;0),1,0)</f>
        <v>0</v>
      </c>
      <c r="AF240">
        <f>IF(OR(AB240=1,AD240=1),1,0)</f>
        <v>1</v>
      </c>
    </row>
    <row r="241" spans="1:32" x14ac:dyDescent="0.25">
      <c r="A241">
        <v>70</v>
      </c>
      <c r="B241">
        <f>IF(A241&gt;=60,1,0)</f>
        <v>1</v>
      </c>
      <c r="C241">
        <v>0</v>
      </c>
      <c r="D241">
        <v>3</v>
      </c>
      <c r="E241">
        <f>IF(D241=4,2,0)</f>
        <v>0</v>
      </c>
      <c r="F241">
        <v>120</v>
      </c>
      <c r="G241">
        <f>IF(F241&gt;=150,1,0)</f>
        <v>0</v>
      </c>
      <c r="H241">
        <v>225</v>
      </c>
      <c r="I241">
        <f>IF(H241&gt;=275,1,0)</f>
        <v>0</v>
      </c>
      <c r="J241">
        <v>0</v>
      </c>
      <c r="K241">
        <v>2</v>
      </c>
      <c r="L241">
        <f>IF(K241&gt;0,1,0)</f>
        <v>1</v>
      </c>
      <c r="M241">
        <v>120</v>
      </c>
      <c r="N241">
        <f>IF(M241&lt;=120,2,IF(M241&lt;=150,1,0))</f>
        <v>2</v>
      </c>
      <c r="O241">
        <v>0</v>
      </c>
      <c r="P241">
        <f>IF(O241=1,2,0)</f>
        <v>0</v>
      </c>
      <c r="Q241">
        <v>1.5</v>
      </c>
      <c r="R241">
        <f>IF(Q241&gt;=2,2,IF(Q241&gt;=1,1,0))</f>
        <v>1</v>
      </c>
      <c r="S241">
        <v>2</v>
      </c>
      <c r="T241">
        <f>IF(S241&gt;1,1,0)</f>
        <v>1</v>
      </c>
      <c r="U241">
        <v>0</v>
      </c>
      <c r="V241">
        <f>IF(U241&gt;1,2,IF(U241=1,1,0))</f>
        <v>0</v>
      </c>
      <c r="W241">
        <v>3</v>
      </c>
      <c r="X241">
        <f>IF(W241=6,1,IF(W241=7,2,0))</f>
        <v>0</v>
      </c>
      <c r="Y241">
        <v>0</v>
      </c>
      <c r="Z241">
        <f>SUM(B241,C241,E241,G241,I241,L241,N241,P241,R241,T241,V241,X241)</f>
        <v>6</v>
      </c>
      <c r="AA241">
        <f>IF(Z241&gt;=6,1,0)</f>
        <v>1</v>
      </c>
      <c r="AB241">
        <f>IF(AND(AA241=1,Y241&gt;0),1,0)</f>
        <v>0</v>
      </c>
      <c r="AC241">
        <f>IF(AND(AA241=1,Y241=0),1,0)</f>
        <v>1</v>
      </c>
      <c r="AD241">
        <f>IF(AND(AA241=0,Y241=0),1,0)</f>
        <v>0</v>
      </c>
      <c r="AE241">
        <f>IF(AND(AA241=0,Y241&gt;0),1,0)</f>
        <v>0</v>
      </c>
      <c r="AF241">
        <f>IF(OR(AB241=1,AD241=1),1,0)</f>
        <v>0</v>
      </c>
    </row>
    <row r="242" spans="1:32" x14ac:dyDescent="0.25">
      <c r="A242">
        <v>45</v>
      </c>
      <c r="B242">
        <f>IF(A242&gt;=60,1,0)</f>
        <v>0</v>
      </c>
      <c r="C242">
        <v>0</v>
      </c>
      <c r="D242">
        <v>4</v>
      </c>
      <c r="E242">
        <f>IF(D242=4,2,0)</f>
        <v>2</v>
      </c>
      <c r="F242">
        <v>140</v>
      </c>
      <c r="G242">
        <f>IF(F242&gt;=150,1,0)</f>
        <v>0</v>
      </c>
      <c r="H242">
        <v>250</v>
      </c>
      <c r="I242">
        <f>IF(H242&gt;=275,1,0)</f>
        <v>0</v>
      </c>
      <c r="J242">
        <v>0</v>
      </c>
      <c r="K242">
        <v>2</v>
      </c>
      <c r="L242">
        <f>IF(K242&gt;0,1,0)</f>
        <v>1</v>
      </c>
      <c r="M242">
        <v>160</v>
      </c>
      <c r="N242">
        <f>IF(M242&lt;=120,2,IF(M242&lt;=150,1,0))</f>
        <v>0</v>
      </c>
      <c r="O242">
        <v>1</v>
      </c>
      <c r="P242">
        <f>IF(O242=1,2,0)</f>
        <v>2</v>
      </c>
      <c r="Q242">
        <v>0.5</v>
      </c>
      <c r="R242">
        <f>IF(Q242&gt;=2,2,IF(Q242&gt;=1,1,0))</f>
        <v>0</v>
      </c>
      <c r="S242">
        <v>2</v>
      </c>
      <c r="T242">
        <f>IF(S242&gt;1,1,0)</f>
        <v>1</v>
      </c>
      <c r="U242">
        <v>0</v>
      </c>
      <c r="V242">
        <f>IF(U242&gt;1,2,IF(U242=1,1,0))</f>
        <v>0</v>
      </c>
      <c r="W242">
        <v>3</v>
      </c>
      <c r="X242">
        <f>IF(W242=6,1,IF(W242=7,2,0))</f>
        <v>0</v>
      </c>
      <c r="Y242">
        <v>0</v>
      </c>
      <c r="Z242">
        <f>SUM(B242,C242,E242,G242,I242,L242,N242,P242,R242,T242,V242,X242)</f>
        <v>6</v>
      </c>
      <c r="AA242">
        <f>IF(Z242&gt;=6,1,0)</f>
        <v>1</v>
      </c>
      <c r="AB242">
        <f>IF(AND(AA242=1,Y242&gt;0),1,0)</f>
        <v>0</v>
      </c>
      <c r="AC242">
        <f>IF(AND(AA242=1,Y242=0),1,0)</f>
        <v>1</v>
      </c>
      <c r="AD242">
        <f>IF(AND(AA242=0,Y242=0),1,0)</f>
        <v>0</v>
      </c>
      <c r="AE242">
        <f>IF(AND(AA242=0,Y242&gt;0),1,0)</f>
        <v>0</v>
      </c>
      <c r="AF242">
        <f>IF(OR(AB242=1,AD242=1),1,0)</f>
        <v>0</v>
      </c>
    </row>
    <row r="243" spans="1:32" x14ac:dyDescent="0.25">
      <c r="A243">
        <v>50</v>
      </c>
      <c r="B243">
        <f>IF(A243&gt;=60,1,0)</f>
        <v>0</v>
      </c>
      <c r="C243">
        <v>0</v>
      </c>
      <c r="D243">
        <v>2</v>
      </c>
      <c r="E243">
        <f>IF(D243=4,2,0)</f>
        <v>0</v>
      </c>
      <c r="F243">
        <v>120</v>
      </c>
      <c r="G243">
        <f>IF(F243&gt;=150,1,0)</f>
        <v>0</v>
      </c>
      <c r="H243">
        <v>250</v>
      </c>
      <c r="I243">
        <f>IF(H243&gt;=275,1,0)</f>
        <v>0</v>
      </c>
      <c r="J243">
        <v>0</v>
      </c>
      <c r="K243">
        <v>0</v>
      </c>
      <c r="L243">
        <f>IF(K243&gt;0,1,0)</f>
        <v>0</v>
      </c>
      <c r="M243">
        <v>170</v>
      </c>
      <c r="N243">
        <f>IF(M243&lt;=120,2,IF(M243&lt;=150,1,0))</f>
        <v>0</v>
      </c>
      <c r="O243">
        <v>0</v>
      </c>
      <c r="P243">
        <f>IF(O243=1,2,0)</f>
        <v>0</v>
      </c>
      <c r="Q243">
        <v>1.5</v>
      </c>
      <c r="R243">
        <f>IF(Q243&gt;=2,2,IF(Q243&gt;=1,1,0))</f>
        <v>1</v>
      </c>
      <c r="S243">
        <v>1</v>
      </c>
      <c r="T243">
        <f>IF(S243&gt;1,1,0)</f>
        <v>0</v>
      </c>
      <c r="U243">
        <v>0</v>
      </c>
      <c r="V243">
        <f>IF(U243&gt;1,2,IF(U243=1,1,0))</f>
        <v>0</v>
      </c>
      <c r="W243">
        <v>3</v>
      </c>
      <c r="X243">
        <f>IF(W243=6,1,IF(W243=7,2,0))</f>
        <v>0</v>
      </c>
      <c r="Y243">
        <v>0</v>
      </c>
      <c r="Z243">
        <f>SUM(B243,C243,E243,G243,I243,L243,N243,P243,R243,T243,V243,X243)</f>
        <v>1</v>
      </c>
      <c r="AA243">
        <f>IF(Z243&gt;=6,1,0)</f>
        <v>0</v>
      </c>
      <c r="AB243">
        <f>IF(AND(AA243=1,Y243&gt;0),1,0)</f>
        <v>0</v>
      </c>
      <c r="AC243">
        <f>IF(AND(AA243=1,Y243=0),1,0)</f>
        <v>0</v>
      </c>
      <c r="AD243">
        <f>IF(AND(AA243=0,Y243=0),1,0)</f>
        <v>1</v>
      </c>
      <c r="AE243">
        <f>IF(AND(AA243=0,Y243&gt;0),1,0)</f>
        <v>0</v>
      </c>
      <c r="AF243">
        <f>IF(OR(AB243=1,AD243=1),1,0)</f>
        <v>1</v>
      </c>
    </row>
    <row r="244" spans="1:32" x14ac:dyDescent="0.25">
      <c r="A244">
        <v>60</v>
      </c>
      <c r="B244">
        <f>IF(A244&gt;=60,1,0)</f>
        <v>1</v>
      </c>
      <c r="C244">
        <v>1</v>
      </c>
      <c r="D244">
        <v>1</v>
      </c>
      <c r="E244">
        <f>IF(D244=4,2,0)</f>
        <v>0</v>
      </c>
      <c r="F244">
        <v>160</v>
      </c>
      <c r="G244">
        <f>IF(F244&gt;=150,1,0)</f>
        <v>1</v>
      </c>
      <c r="H244">
        <v>275</v>
      </c>
      <c r="I244">
        <f>IF(H244&gt;=275,1,0)</f>
        <v>1</v>
      </c>
      <c r="J244">
        <v>0</v>
      </c>
      <c r="K244">
        <v>2</v>
      </c>
      <c r="L244">
        <f>IF(K244&gt;0,1,0)</f>
        <v>1</v>
      </c>
      <c r="M244">
        <v>130</v>
      </c>
      <c r="N244">
        <f>IF(M244&lt;=120,2,IF(M244&lt;=150,1,0))</f>
        <v>1</v>
      </c>
      <c r="O244">
        <v>0</v>
      </c>
      <c r="P244">
        <f>IF(O244=1,2,0)</f>
        <v>0</v>
      </c>
      <c r="Q244">
        <v>0</v>
      </c>
      <c r="R244">
        <f>IF(Q244&gt;=2,2,IF(Q244&gt;=1,1,0))</f>
        <v>0</v>
      </c>
      <c r="S244">
        <v>1</v>
      </c>
      <c r="T244">
        <f>IF(S244&gt;1,1,0)</f>
        <v>0</v>
      </c>
      <c r="U244">
        <v>0</v>
      </c>
      <c r="V244">
        <f>IF(U244&gt;1,2,IF(U244=1,1,0))</f>
        <v>0</v>
      </c>
      <c r="W244">
        <v>3</v>
      </c>
      <c r="X244">
        <f>IF(W244=6,1,IF(W244=7,2,0))</f>
        <v>0</v>
      </c>
      <c r="Y244">
        <v>1</v>
      </c>
      <c r="Z244">
        <f>SUM(B244,C244,E244,G244,I244,L244,N244,P244,R244,T244,V244,X244)</f>
        <v>6</v>
      </c>
      <c r="AA244">
        <f>IF(Z244&gt;=6,1,0)</f>
        <v>1</v>
      </c>
      <c r="AB244">
        <f>IF(AND(AA244=1,Y244&gt;0),1,0)</f>
        <v>1</v>
      </c>
      <c r="AC244">
        <f>IF(AND(AA244=1,Y244=0),1,0)</f>
        <v>0</v>
      </c>
      <c r="AD244">
        <f>IF(AND(AA244=0,Y244=0),1,0)</f>
        <v>0</v>
      </c>
      <c r="AE244">
        <f>IF(AND(AA244=0,Y244&gt;0),1,0)</f>
        <v>0</v>
      </c>
      <c r="AF244">
        <f>IF(OR(AB244=1,AD244=1),1,0)</f>
        <v>1</v>
      </c>
    </row>
    <row r="245" spans="1:32" x14ac:dyDescent="0.25">
      <c r="A245">
        <v>50</v>
      </c>
      <c r="B245">
        <f>IF(A245&gt;=60,1,0)</f>
        <v>0</v>
      </c>
      <c r="C245">
        <v>0</v>
      </c>
      <c r="D245">
        <v>4</v>
      </c>
      <c r="E245">
        <f>IF(D245=4,2,0)</f>
        <v>2</v>
      </c>
      <c r="F245">
        <v>110</v>
      </c>
      <c r="G245">
        <f>IF(F245&gt;=150,1,0)</f>
        <v>0</v>
      </c>
      <c r="H245">
        <v>275</v>
      </c>
      <c r="I245">
        <f>IF(H245&gt;=275,1,0)</f>
        <v>1</v>
      </c>
      <c r="J245">
        <v>0</v>
      </c>
      <c r="K245">
        <v>2</v>
      </c>
      <c r="L245">
        <f>IF(K245&gt;0,1,0)</f>
        <v>1</v>
      </c>
      <c r="M245">
        <v>160</v>
      </c>
      <c r="N245">
        <f>IF(M245&lt;=120,2,IF(M245&lt;=150,1,0))</f>
        <v>0</v>
      </c>
      <c r="O245">
        <v>0</v>
      </c>
      <c r="P245">
        <f>IF(O245=1,2,0)</f>
        <v>0</v>
      </c>
      <c r="Q245">
        <v>0</v>
      </c>
      <c r="R245">
        <f>IF(Q245&gt;=2,2,IF(Q245&gt;=1,1,0))</f>
        <v>0</v>
      </c>
      <c r="S245">
        <v>1</v>
      </c>
      <c r="T245">
        <f>IF(S245&gt;1,1,0)</f>
        <v>0</v>
      </c>
      <c r="U245">
        <v>0</v>
      </c>
      <c r="V245">
        <f>IF(U245&gt;1,2,IF(U245=1,1,0))</f>
        <v>0</v>
      </c>
      <c r="W245">
        <v>3</v>
      </c>
      <c r="X245">
        <f>IF(W245=6,1,IF(W245=7,2,0))</f>
        <v>0</v>
      </c>
      <c r="Y245">
        <v>0</v>
      </c>
      <c r="Z245">
        <f>SUM(B245,C245,E245,G245,I245,L245,N245,P245,R245,T245,V245,X245)</f>
        <v>4</v>
      </c>
      <c r="AA245">
        <f>IF(Z245&gt;=6,1,0)</f>
        <v>0</v>
      </c>
      <c r="AB245">
        <f>IF(AND(AA245=1,Y245&gt;0),1,0)</f>
        <v>0</v>
      </c>
      <c r="AC245">
        <f>IF(AND(AA245=1,Y245=0),1,0)</f>
        <v>0</v>
      </c>
      <c r="AD245">
        <f>IF(AND(AA245=0,Y245=0),1,0)</f>
        <v>1</v>
      </c>
      <c r="AE245">
        <f>IF(AND(AA245=0,Y245&gt;0),1,0)</f>
        <v>0</v>
      </c>
      <c r="AF245">
        <f>IF(OR(AB245=1,AD245=1),1,0)</f>
        <v>1</v>
      </c>
    </row>
    <row r="246" spans="1:32" x14ac:dyDescent="0.25">
      <c r="A246">
        <v>65</v>
      </c>
      <c r="B246">
        <f>IF(A246&gt;=60,1,0)</f>
        <v>1</v>
      </c>
      <c r="C246">
        <v>0</v>
      </c>
      <c r="D246">
        <v>4</v>
      </c>
      <c r="E246">
        <f>IF(D246=4,2,0)</f>
        <v>2</v>
      </c>
      <c r="F246">
        <v>180</v>
      </c>
      <c r="G246">
        <f>IF(F246&gt;=150,1,0)</f>
        <v>1</v>
      </c>
      <c r="H246">
        <v>375</v>
      </c>
      <c r="I246">
        <f>IF(H246&gt;=275,1,0)</f>
        <v>1</v>
      </c>
      <c r="J246">
        <v>0</v>
      </c>
      <c r="K246">
        <v>0</v>
      </c>
      <c r="L246">
        <f>IF(K246&gt;0,1,0)</f>
        <v>0</v>
      </c>
      <c r="M246">
        <v>160</v>
      </c>
      <c r="N246">
        <f>IF(M246&lt;=120,2,IF(M246&lt;=150,1,0))</f>
        <v>0</v>
      </c>
      <c r="O246">
        <v>1</v>
      </c>
      <c r="P246">
        <f>IF(O246=1,2,0)</f>
        <v>2</v>
      </c>
      <c r="Q246">
        <v>0</v>
      </c>
      <c r="R246">
        <f>IF(Q246&gt;=2,2,IF(Q246&gt;=1,1,0))</f>
        <v>0</v>
      </c>
      <c r="S246">
        <v>1</v>
      </c>
      <c r="T246">
        <f>IF(S246&gt;1,1,0)</f>
        <v>0</v>
      </c>
      <c r="U246">
        <v>0</v>
      </c>
      <c r="V246">
        <f>IF(U246&gt;1,2,IF(U246=1,1,0))</f>
        <v>0</v>
      </c>
      <c r="W246">
        <v>3</v>
      </c>
      <c r="X246">
        <f>IF(W246=6,1,IF(W246=7,2,0))</f>
        <v>0</v>
      </c>
      <c r="Y246">
        <v>0</v>
      </c>
      <c r="Z246">
        <f>SUM(B246,C246,E246,G246,I246,L246,N246,P246,R246,T246,V246,X246)</f>
        <v>7</v>
      </c>
      <c r="AA246">
        <f>IF(Z246&gt;=6,1,0)</f>
        <v>1</v>
      </c>
      <c r="AB246">
        <f>IF(AND(AA246=1,Y246&gt;0),1,0)</f>
        <v>0</v>
      </c>
      <c r="AC246">
        <f>IF(AND(AA246=1,Y246=0),1,0)</f>
        <v>1</v>
      </c>
      <c r="AD246">
        <f>IF(AND(AA246=0,Y246=0),1,0)</f>
        <v>0</v>
      </c>
      <c r="AE246">
        <f>IF(AND(AA246=0,Y246&gt;0),1,0)</f>
        <v>0</v>
      </c>
      <c r="AF246">
        <f>IF(OR(AB246=1,AD246=1),1,0)</f>
        <v>0</v>
      </c>
    </row>
    <row r="247" spans="1:32" x14ac:dyDescent="0.25">
      <c r="A247">
        <v>65</v>
      </c>
      <c r="B247">
        <f>IF(A247&gt;=60,1,0)</f>
        <v>1</v>
      </c>
      <c r="C247">
        <v>0</v>
      </c>
      <c r="D247">
        <v>3</v>
      </c>
      <c r="E247">
        <f>IF(D247=4,2,0)</f>
        <v>0</v>
      </c>
      <c r="F247">
        <v>140</v>
      </c>
      <c r="G247">
        <f>IF(F247&gt;=150,1,0)</f>
        <v>0</v>
      </c>
      <c r="H247">
        <v>375</v>
      </c>
      <c r="I247">
        <f>IF(H247&gt;=275,1,0)</f>
        <v>1</v>
      </c>
      <c r="J247">
        <v>0</v>
      </c>
      <c r="K247">
        <v>0</v>
      </c>
      <c r="L247">
        <f>IF(K247&gt;0,1,0)</f>
        <v>0</v>
      </c>
      <c r="M247">
        <v>140</v>
      </c>
      <c r="N247">
        <f>IF(M247&lt;=120,2,IF(M247&lt;=150,1,0))</f>
        <v>1</v>
      </c>
      <c r="O247">
        <v>0</v>
      </c>
      <c r="P247">
        <f>IF(O247=1,2,0)</f>
        <v>0</v>
      </c>
      <c r="Q247">
        <v>0.5</v>
      </c>
      <c r="R247">
        <f>IF(Q247&gt;=2,2,IF(Q247&gt;=1,1,0))</f>
        <v>0</v>
      </c>
      <c r="S247">
        <v>1</v>
      </c>
      <c r="T247">
        <f>IF(S247&gt;1,1,0)</f>
        <v>0</v>
      </c>
      <c r="U247">
        <v>0</v>
      </c>
      <c r="V247">
        <f>IF(U247&gt;1,2,IF(U247=1,1,0))</f>
        <v>0</v>
      </c>
      <c r="W247">
        <v>7</v>
      </c>
      <c r="X247">
        <f>IF(W247=6,1,IF(W247=7,2,0))</f>
        <v>2</v>
      </c>
      <c r="Y247">
        <v>0</v>
      </c>
      <c r="Z247">
        <f>SUM(B247,C247,E247,G247,I247,L247,N247,P247,R247,T247,V247,X247)</f>
        <v>5</v>
      </c>
      <c r="AA247">
        <f>IF(Z247&gt;=6,1,0)</f>
        <v>0</v>
      </c>
      <c r="AB247">
        <f>IF(AND(AA247=1,Y247&gt;0),1,0)</f>
        <v>0</v>
      </c>
      <c r="AC247">
        <f>IF(AND(AA247=1,Y247=0),1,0)</f>
        <v>0</v>
      </c>
      <c r="AD247">
        <f>IF(AND(AA247=0,Y247=0),1,0)</f>
        <v>1</v>
      </c>
      <c r="AE247">
        <f>IF(AND(AA247=0,Y247&gt;0),1,0)</f>
        <v>0</v>
      </c>
      <c r="AF247">
        <f>IF(OR(AB247=1,AD247=1),1,0)</f>
        <v>1</v>
      </c>
    </row>
    <row r="248" spans="1:32" x14ac:dyDescent="0.25">
      <c r="A248">
        <v>45</v>
      </c>
      <c r="B248">
        <f>IF(A248&gt;=60,1,0)</f>
        <v>0</v>
      </c>
      <c r="C248">
        <v>1</v>
      </c>
      <c r="D248">
        <v>4</v>
      </c>
      <c r="E248">
        <f>IF(D248=4,2,0)</f>
        <v>2</v>
      </c>
      <c r="F248">
        <v>110</v>
      </c>
      <c r="G248">
        <f>IF(F248&gt;=150,1,0)</f>
        <v>0</v>
      </c>
      <c r="H248">
        <v>225</v>
      </c>
      <c r="I248">
        <f>IF(H248&gt;=275,1,0)</f>
        <v>0</v>
      </c>
      <c r="J248">
        <v>0</v>
      </c>
      <c r="K248">
        <v>0</v>
      </c>
      <c r="L248">
        <f>IF(K248&gt;0,1,0)</f>
        <v>0</v>
      </c>
      <c r="M248">
        <v>170</v>
      </c>
      <c r="N248">
        <f>IF(M248&lt;=120,2,IF(M248&lt;=150,1,0))</f>
        <v>0</v>
      </c>
      <c r="O248">
        <v>0</v>
      </c>
      <c r="P248">
        <f>IF(O248=1,2,0)</f>
        <v>0</v>
      </c>
      <c r="Q248">
        <v>0</v>
      </c>
      <c r="R248">
        <f>IF(Q248&gt;=2,2,IF(Q248&gt;=1,1,0))</f>
        <v>0</v>
      </c>
      <c r="S248">
        <v>1</v>
      </c>
      <c r="T248">
        <f>IF(S248&gt;1,1,0)</f>
        <v>0</v>
      </c>
      <c r="U248">
        <v>0</v>
      </c>
      <c r="V248">
        <f>IF(U248&gt;1,2,IF(U248=1,1,0))</f>
        <v>0</v>
      </c>
      <c r="W248">
        <v>7</v>
      </c>
      <c r="X248">
        <f>IF(W248=6,1,IF(W248=7,2,0))</f>
        <v>2</v>
      </c>
      <c r="Y248">
        <v>0</v>
      </c>
      <c r="Z248">
        <f>SUM(B248,C248,E248,G248,I248,L248,N248,P248,R248,T248,V248,X248)</f>
        <v>5</v>
      </c>
      <c r="AA248">
        <f>IF(Z248&gt;=6,1,0)</f>
        <v>0</v>
      </c>
      <c r="AB248">
        <f>IF(AND(AA248=1,Y248&gt;0),1,0)</f>
        <v>0</v>
      </c>
      <c r="AC248">
        <f>IF(AND(AA248=1,Y248=0),1,0)</f>
        <v>0</v>
      </c>
      <c r="AD248">
        <f>IF(AND(AA248=0,Y248=0),1,0)</f>
        <v>1</v>
      </c>
      <c r="AE248">
        <f>IF(AND(AA248=0,Y248&gt;0),1,0)</f>
        <v>0</v>
      </c>
      <c r="AF248">
        <f>IF(OR(AB248=1,AD248=1),1,0)</f>
        <v>1</v>
      </c>
    </row>
    <row r="249" spans="1:32" x14ac:dyDescent="0.25">
      <c r="A249">
        <v>50</v>
      </c>
      <c r="B249">
        <f>IF(A249&gt;=60,1,0)</f>
        <v>0</v>
      </c>
      <c r="C249">
        <v>1</v>
      </c>
      <c r="D249">
        <v>4</v>
      </c>
      <c r="E249">
        <f>IF(D249=4,2,0)</f>
        <v>2</v>
      </c>
      <c r="F249">
        <v>150</v>
      </c>
      <c r="G249">
        <f>IF(F249&gt;=150,1,0)</f>
        <v>1</v>
      </c>
      <c r="H249">
        <v>200</v>
      </c>
      <c r="I249">
        <f>IF(H249&gt;=275,1,0)</f>
        <v>0</v>
      </c>
      <c r="J249">
        <v>0</v>
      </c>
      <c r="K249">
        <v>2</v>
      </c>
      <c r="L249">
        <f>IF(K249&gt;0,1,0)</f>
        <v>1</v>
      </c>
      <c r="M249">
        <v>130</v>
      </c>
      <c r="N249">
        <f>IF(M249&lt;=120,2,IF(M249&lt;=150,1,0))</f>
        <v>1</v>
      </c>
      <c r="O249">
        <v>1</v>
      </c>
      <c r="P249">
        <f>IF(O249=1,2,0)</f>
        <v>2</v>
      </c>
      <c r="Q249">
        <v>1</v>
      </c>
      <c r="R249">
        <f>IF(Q249&gt;=2,2,IF(Q249&gt;=1,1,0))</f>
        <v>1</v>
      </c>
      <c r="S249">
        <v>2</v>
      </c>
      <c r="T249">
        <f>IF(S249&gt;1,1,0)</f>
        <v>1</v>
      </c>
      <c r="U249">
        <v>0</v>
      </c>
      <c r="V249">
        <f>IF(U249&gt;1,2,IF(U249=1,1,0))</f>
        <v>0</v>
      </c>
      <c r="W249">
        <v>7</v>
      </c>
      <c r="X249">
        <f>IF(W249=6,1,IF(W249=7,2,0))</f>
        <v>2</v>
      </c>
      <c r="Y249">
        <v>3</v>
      </c>
      <c r="Z249">
        <f>SUM(B249,C249,E249,G249,I249,L249,N249,P249,R249,T249,V249,X249)</f>
        <v>12</v>
      </c>
      <c r="AA249">
        <f>IF(Z249&gt;=6,1,0)</f>
        <v>1</v>
      </c>
      <c r="AB249">
        <f>IF(AND(AA249=1,Y249&gt;0),1,0)</f>
        <v>1</v>
      </c>
      <c r="AC249">
        <f>IF(AND(AA249=1,Y249=0),1,0)</f>
        <v>0</v>
      </c>
      <c r="AD249">
        <f>IF(AND(AA249=0,Y249=0),1,0)</f>
        <v>0</v>
      </c>
      <c r="AE249">
        <f>IF(AND(AA249=0,Y249&gt;0),1,0)</f>
        <v>0</v>
      </c>
      <c r="AF249">
        <f>IF(OR(AB249=1,AD249=1),1,0)</f>
        <v>1</v>
      </c>
    </row>
    <row r="250" spans="1:32" x14ac:dyDescent="0.25">
      <c r="A250">
        <v>55</v>
      </c>
      <c r="B250">
        <f>IF(A250&gt;=60,1,0)</f>
        <v>0</v>
      </c>
      <c r="C250">
        <v>1</v>
      </c>
      <c r="D250">
        <v>2</v>
      </c>
      <c r="E250">
        <f>IF(D250=4,2,0)</f>
        <v>0</v>
      </c>
      <c r="F250">
        <v>130</v>
      </c>
      <c r="G250">
        <f>IF(F250&gt;=150,1,0)</f>
        <v>0</v>
      </c>
      <c r="H250">
        <v>275</v>
      </c>
      <c r="I250">
        <f>IF(H250&gt;=275,1,0)</f>
        <v>1</v>
      </c>
      <c r="J250">
        <v>0</v>
      </c>
      <c r="K250">
        <v>0</v>
      </c>
      <c r="L250">
        <f>IF(K250&gt;0,1,0)</f>
        <v>0</v>
      </c>
      <c r="M250">
        <v>160</v>
      </c>
      <c r="N250">
        <f>IF(M250&lt;=120,2,IF(M250&lt;=150,1,0))</f>
        <v>0</v>
      </c>
      <c r="O250">
        <v>0</v>
      </c>
      <c r="P250">
        <f>IF(O250=1,2,0)</f>
        <v>0</v>
      </c>
      <c r="Q250">
        <v>0</v>
      </c>
      <c r="R250">
        <f>IF(Q250&gt;=2,2,IF(Q250&gt;=1,1,0))</f>
        <v>0</v>
      </c>
      <c r="S250">
        <v>1</v>
      </c>
      <c r="T250">
        <f>IF(S250&gt;1,1,0)</f>
        <v>0</v>
      </c>
      <c r="U250">
        <v>0</v>
      </c>
      <c r="V250">
        <f>IF(U250&gt;1,2,IF(U250=1,1,0))</f>
        <v>0</v>
      </c>
      <c r="W250">
        <v>3</v>
      </c>
      <c r="X250">
        <f>IF(W250=6,1,IF(W250=7,2,0))</f>
        <v>0</v>
      </c>
      <c r="Y250">
        <v>0</v>
      </c>
      <c r="Z250">
        <f>SUM(B250,C250,E250,G250,I250,L250,N250,P250,R250,T250,V250,X250)</f>
        <v>2</v>
      </c>
      <c r="AA250">
        <f>IF(Z250&gt;=6,1,0)</f>
        <v>0</v>
      </c>
      <c r="AB250">
        <f>IF(AND(AA250=1,Y250&gt;0),1,0)</f>
        <v>0</v>
      </c>
      <c r="AC250">
        <f>IF(AND(AA250=1,Y250=0),1,0)</f>
        <v>0</v>
      </c>
      <c r="AD250">
        <f>IF(AND(AA250=0,Y250=0),1,0)</f>
        <v>1</v>
      </c>
      <c r="AE250">
        <f>IF(AND(AA250=0,Y250&gt;0),1,0)</f>
        <v>0</v>
      </c>
      <c r="AF250">
        <f>IF(OR(AB250=1,AD250=1),1,0)</f>
        <v>1</v>
      </c>
    </row>
    <row r="251" spans="1:32" x14ac:dyDescent="0.25">
      <c r="A251">
        <v>65</v>
      </c>
      <c r="B251">
        <f>IF(A251&gt;=60,1,0)</f>
        <v>1</v>
      </c>
      <c r="C251">
        <v>0</v>
      </c>
      <c r="D251">
        <v>4</v>
      </c>
      <c r="E251">
        <f>IF(D251=4,2,0)</f>
        <v>2</v>
      </c>
      <c r="F251">
        <v>150</v>
      </c>
      <c r="G251">
        <f>IF(F251&gt;=150,1,0)</f>
        <v>1</v>
      </c>
      <c r="H251">
        <v>250</v>
      </c>
      <c r="I251">
        <f>IF(H251&gt;=275,1,0)</f>
        <v>0</v>
      </c>
      <c r="J251">
        <v>0</v>
      </c>
      <c r="K251">
        <v>0</v>
      </c>
      <c r="L251">
        <f>IF(K251&gt;0,1,0)</f>
        <v>0</v>
      </c>
      <c r="M251">
        <v>160</v>
      </c>
      <c r="N251">
        <f>IF(M251&lt;=120,2,IF(M251&lt;=150,1,0))</f>
        <v>0</v>
      </c>
      <c r="O251">
        <v>1</v>
      </c>
      <c r="P251">
        <f>IF(O251=1,2,0)</f>
        <v>2</v>
      </c>
      <c r="Q251">
        <v>1.5</v>
      </c>
      <c r="R251">
        <f>IF(Q251&gt;=2,2,IF(Q251&gt;=1,1,0))</f>
        <v>1</v>
      </c>
      <c r="S251">
        <v>2</v>
      </c>
      <c r="T251">
        <f>IF(S251&gt;1,1,0)</f>
        <v>1</v>
      </c>
      <c r="U251">
        <v>0</v>
      </c>
      <c r="V251">
        <f>IF(U251&gt;1,2,IF(U251=1,1,0))</f>
        <v>0</v>
      </c>
      <c r="W251">
        <v>3</v>
      </c>
      <c r="X251">
        <f>IF(W251=6,1,IF(W251=7,2,0))</f>
        <v>0</v>
      </c>
      <c r="Y251">
        <v>1</v>
      </c>
      <c r="Z251">
        <f>SUM(B251,C251,E251,G251,I251,L251,N251,P251,R251,T251,V251,X251)</f>
        <v>8</v>
      </c>
      <c r="AA251">
        <f>IF(Z251&gt;=6,1,0)</f>
        <v>1</v>
      </c>
      <c r="AB251">
        <f>IF(AND(AA251=1,Y251&gt;0),1,0)</f>
        <v>1</v>
      </c>
      <c r="AC251">
        <f>IF(AND(AA251=1,Y251=0),1,0)</f>
        <v>0</v>
      </c>
      <c r="AD251">
        <f>IF(AND(AA251=0,Y251=0),1,0)</f>
        <v>0</v>
      </c>
      <c r="AE251">
        <f>IF(AND(AA251=0,Y251&gt;0),1,0)</f>
        <v>0</v>
      </c>
      <c r="AF251">
        <f>IF(OR(AB251=1,AD251=1),1,0)</f>
        <v>1</v>
      </c>
    </row>
    <row r="252" spans="1:32" x14ac:dyDescent="0.25">
      <c r="A252">
        <v>40</v>
      </c>
      <c r="B252">
        <f>IF(A252&gt;=60,1,0)</f>
        <v>0</v>
      </c>
      <c r="C252">
        <v>0</v>
      </c>
      <c r="D252">
        <v>3</v>
      </c>
      <c r="E252">
        <f>IF(D252=4,2,0)</f>
        <v>0</v>
      </c>
      <c r="F252">
        <v>120</v>
      </c>
      <c r="G252">
        <f>IF(F252&gt;=150,1,0)</f>
        <v>0</v>
      </c>
      <c r="H252">
        <v>225</v>
      </c>
      <c r="I252">
        <f>IF(H252&gt;=275,1,0)</f>
        <v>0</v>
      </c>
      <c r="J252">
        <v>0</v>
      </c>
      <c r="K252">
        <v>0</v>
      </c>
      <c r="L252">
        <f>IF(K252&gt;0,1,0)</f>
        <v>0</v>
      </c>
      <c r="M252">
        <v>170</v>
      </c>
      <c r="N252">
        <f>IF(M252&lt;=120,2,IF(M252&lt;=150,1,0))</f>
        <v>0</v>
      </c>
      <c r="O252">
        <v>0</v>
      </c>
      <c r="P252">
        <f>IF(O252=1,2,0)</f>
        <v>0</v>
      </c>
      <c r="Q252">
        <v>0</v>
      </c>
      <c r="R252">
        <f>IF(Q252&gt;=2,2,IF(Q252&gt;=1,1,0))</f>
        <v>0</v>
      </c>
      <c r="S252">
        <v>1</v>
      </c>
      <c r="T252">
        <f>IF(S252&gt;1,1,0)</f>
        <v>0</v>
      </c>
      <c r="U252">
        <v>0</v>
      </c>
      <c r="V252">
        <f>IF(U252&gt;1,2,IF(U252=1,1,0))</f>
        <v>0</v>
      </c>
      <c r="W252">
        <v>3</v>
      </c>
      <c r="X252">
        <f>IF(W252=6,1,IF(W252=7,2,0))</f>
        <v>0</v>
      </c>
      <c r="Y252">
        <v>0</v>
      </c>
      <c r="Z252">
        <f>SUM(B252,C252,E252,G252,I252,L252,N252,P252,R252,T252,V252,X252)</f>
        <v>0</v>
      </c>
      <c r="AA252">
        <f>IF(Z252&gt;=6,1,0)</f>
        <v>0</v>
      </c>
      <c r="AB252">
        <f>IF(AND(AA252=1,Y252&gt;0),1,0)</f>
        <v>0</v>
      </c>
      <c r="AC252">
        <f>IF(AND(AA252=1,Y252=0),1,0)</f>
        <v>0</v>
      </c>
      <c r="AD252">
        <f>IF(AND(AA252=0,Y252=0),1,0)</f>
        <v>1</v>
      </c>
      <c r="AE252">
        <f>IF(AND(AA252=0,Y252&gt;0),1,0)</f>
        <v>0</v>
      </c>
      <c r="AF252">
        <f>IF(OR(AB252=1,AD252=1),1,0)</f>
        <v>1</v>
      </c>
    </row>
    <row r="253" spans="1:32" x14ac:dyDescent="0.25">
      <c r="A253">
        <v>40</v>
      </c>
      <c r="B253">
        <f>IF(A253&gt;=60,1,0)</f>
        <v>0</v>
      </c>
      <c r="C253">
        <v>1</v>
      </c>
      <c r="D253">
        <v>1</v>
      </c>
      <c r="E253">
        <f>IF(D253=4,2,0)</f>
        <v>0</v>
      </c>
      <c r="F253">
        <v>120</v>
      </c>
      <c r="G253">
        <f>IF(F253&gt;=150,1,0)</f>
        <v>0</v>
      </c>
      <c r="H253">
        <v>250</v>
      </c>
      <c r="I253">
        <f>IF(H253&gt;=275,1,0)</f>
        <v>0</v>
      </c>
      <c r="J253">
        <v>0</v>
      </c>
      <c r="K253">
        <v>0</v>
      </c>
      <c r="L253">
        <f>IF(K253&gt;0,1,0)</f>
        <v>0</v>
      </c>
      <c r="M253">
        <v>190</v>
      </c>
      <c r="N253">
        <f>IF(M253&lt;=120,2,IF(M253&lt;=150,1,0))</f>
        <v>0</v>
      </c>
      <c r="O253">
        <v>1</v>
      </c>
      <c r="P253">
        <f>IF(O253=1,2,0)</f>
        <v>2</v>
      </c>
      <c r="Q253">
        <v>7</v>
      </c>
      <c r="R253">
        <f>IF(Q253&gt;=2,2,IF(Q253&gt;=1,1,0))</f>
        <v>2</v>
      </c>
      <c r="S253">
        <v>2</v>
      </c>
      <c r="T253">
        <f>IF(S253&gt;1,1,0)</f>
        <v>1</v>
      </c>
      <c r="U253">
        <v>0</v>
      </c>
      <c r="V253">
        <f>IF(U253&gt;1,2,IF(U253=1,1,0))</f>
        <v>0</v>
      </c>
      <c r="W253">
        <v>7</v>
      </c>
      <c r="X253">
        <f>IF(W253=6,1,IF(W253=7,2,0))</f>
        <v>2</v>
      </c>
      <c r="Y253">
        <v>4</v>
      </c>
      <c r="Z253">
        <f>SUM(B253,C253,E253,G253,I253,L253,N253,P253,R253,T253,V253,X253)</f>
        <v>8</v>
      </c>
      <c r="AA253">
        <f>IF(Z253&gt;=6,1,0)</f>
        <v>1</v>
      </c>
      <c r="AB253">
        <f>IF(AND(AA253=1,Y253&gt;0),1,0)</f>
        <v>1</v>
      </c>
      <c r="AC253">
        <f>IF(AND(AA253=1,Y253=0),1,0)</f>
        <v>0</v>
      </c>
      <c r="AD253">
        <f>IF(AND(AA253=0,Y253=0),1,0)</f>
        <v>0</v>
      </c>
      <c r="AE253">
        <f>IF(AND(AA253=0,Y253&gt;0),1,0)</f>
        <v>0</v>
      </c>
      <c r="AF253">
        <f>IF(OR(AB253=1,AD253=1),1,0)</f>
        <v>1</v>
      </c>
    </row>
    <row r="254" spans="1:32" x14ac:dyDescent="0.25">
      <c r="A254">
        <v>45</v>
      </c>
      <c r="B254">
        <f>IF(A254&gt;=60,1,0)</f>
        <v>0</v>
      </c>
      <c r="C254">
        <v>1</v>
      </c>
      <c r="D254">
        <v>3</v>
      </c>
      <c r="E254">
        <f>IF(D254=4,2,0)</f>
        <v>0</v>
      </c>
      <c r="F254">
        <v>130</v>
      </c>
      <c r="G254">
        <f>IF(F254&gt;=150,1,0)</f>
        <v>0</v>
      </c>
      <c r="H254">
        <v>225</v>
      </c>
      <c r="I254">
        <f>IF(H254&gt;=275,1,0)</f>
        <v>0</v>
      </c>
      <c r="J254">
        <v>0</v>
      </c>
      <c r="K254">
        <v>2</v>
      </c>
      <c r="L254">
        <f>IF(K254&gt;0,1,0)</f>
        <v>1</v>
      </c>
      <c r="M254">
        <v>170</v>
      </c>
      <c r="N254">
        <f>IF(M254&lt;=120,2,IF(M254&lt;=150,1,0))</f>
        <v>0</v>
      </c>
      <c r="O254">
        <v>0</v>
      </c>
      <c r="P254">
        <f>IF(O254=1,2,0)</f>
        <v>0</v>
      </c>
      <c r="Q254">
        <v>2</v>
      </c>
      <c r="R254">
        <f>IF(Q254&gt;=2,2,IF(Q254&gt;=1,1,0))</f>
        <v>2</v>
      </c>
      <c r="S254">
        <v>2</v>
      </c>
      <c r="T254">
        <f>IF(S254&gt;1,1,0)</f>
        <v>1</v>
      </c>
      <c r="U254">
        <v>0</v>
      </c>
      <c r="V254">
        <f>IF(U254&gt;1,2,IF(U254=1,1,0))</f>
        <v>0</v>
      </c>
      <c r="W254">
        <v>3</v>
      </c>
      <c r="X254">
        <f>IF(W254=6,1,IF(W254=7,2,0))</f>
        <v>0</v>
      </c>
      <c r="Y254">
        <v>0</v>
      </c>
      <c r="Z254">
        <f>SUM(B254,C254,E254,G254,I254,L254,N254,P254,R254,T254,V254,X254)</f>
        <v>5</v>
      </c>
      <c r="AA254">
        <f>IF(Z254&gt;=6,1,0)</f>
        <v>0</v>
      </c>
      <c r="AB254">
        <f>IF(AND(AA254=1,Y254&gt;0),1,0)</f>
        <v>0</v>
      </c>
      <c r="AC254">
        <f>IF(AND(AA254=1,Y254=0),1,0)</f>
        <v>0</v>
      </c>
      <c r="AD254">
        <f>IF(AND(AA254=0,Y254=0),1,0)</f>
        <v>1</v>
      </c>
      <c r="AE254">
        <f>IF(AND(AA254=0,Y254&gt;0),1,0)</f>
        <v>0</v>
      </c>
      <c r="AF254">
        <f>IF(OR(AB254=1,AD254=1),1,0)</f>
        <v>1</v>
      </c>
    </row>
    <row r="255" spans="1:32" x14ac:dyDescent="0.25">
      <c r="A255">
        <v>60</v>
      </c>
      <c r="B255">
        <f>IF(A255&gt;=60,1,0)</f>
        <v>1</v>
      </c>
      <c r="C255">
        <v>1</v>
      </c>
      <c r="D255">
        <v>1</v>
      </c>
      <c r="E255">
        <f>IF(D255=4,2,0)</f>
        <v>0</v>
      </c>
      <c r="F255">
        <v>120</v>
      </c>
      <c r="G255">
        <f>IF(F255&gt;=150,1,0)</f>
        <v>0</v>
      </c>
      <c r="H255">
        <v>200</v>
      </c>
      <c r="I255">
        <f>IF(H255&gt;=275,1,0)</f>
        <v>0</v>
      </c>
      <c r="J255">
        <v>0</v>
      </c>
      <c r="K255">
        <v>2</v>
      </c>
      <c r="L255">
        <f>IF(K255&gt;0,1,0)</f>
        <v>1</v>
      </c>
      <c r="M255">
        <v>170</v>
      </c>
      <c r="N255">
        <f>IF(M255&lt;=120,2,IF(M255&lt;=150,1,0))</f>
        <v>0</v>
      </c>
      <c r="O255">
        <v>0</v>
      </c>
      <c r="P255">
        <f>IF(O255=1,2,0)</f>
        <v>0</v>
      </c>
      <c r="Q255">
        <v>2</v>
      </c>
      <c r="R255">
        <f>IF(Q255&gt;=2,2,IF(Q255&gt;=1,1,0))</f>
        <v>2</v>
      </c>
      <c r="S255">
        <v>2</v>
      </c>
      <c r="T255">
        <f>IF(S255&gt;1,1,0)</f>
        <v>1</v>
      </c>
      <c r="U255">
        <v>0</v>
      </c>
      <c r="V255">
        <f>IF(U255&gt;1,2,IF(U255=1,1,0))</f>
        <v>0</v>
      </c>
      <c r="W255">
        <v>7</v>
      </c>
      <c r="X255">
        <f>IF(W255=6,1,IF(W255=7,2,0))</f>
        <v>2</v>
      </c>
      <c r="Y255">
        <v>0</v>
      </c>
      <c r="Z255">
        <f>SUM(B255,C255,E255,G255,I255,L255,N255,P255,R255,T255,V255,X255)</f>
        <v>8</v>
      </c>
      <c r="AA255">
        <f>IF(Z255&gt;=6,1,0)</f>
        <v>1</v>
      </c>
      <c r="AB255">
        <f>IF(AND(AA255=1,Y255&gt;0),1,0)</f>
        <v>0</v>
      </c>
      <c r="AC255">
        <f>IF(AND(AA255=1,Y255=0),1,0)</f>
        <v>1</v>
      </c>
      <c r="AD255">
        <f>IF(AND(AA255=0,Y255=0),1,0)</f>
        <v>0</v>
      </c>
      <c r="AE255">
        <f>IF(AND(AA255=0,Y255&gt;0),1,0)</f>
        <v>0</v>
      </c>
      <c r="AF255">
        <f>IF(OR(AB255=1,AD255=1),1,0)</f>
        <v>0</v>
      </c>
    </row>
    <row r="256" spans="1:32" x14ac:dyDescent="0.25">
      <c r="A256">
        <v>50</v>
      </c>
      <c r="B256">
        <f>IF(A256&gt;=60,1,0)</f>
        <v>0</v>
      </c>
      <c r="C256">
        <v>0</v>
      </c>
      <c r="D256">
        <v>2</v>
      </c>
      <c r="E256">
        <f>IF(D256=4,2,0)</f>
        <v>0</v>
      </c>
      <c r="F256">
        <v>110</v>
      </c>
      <c r="G256">
        <f>IF(F256&gt;=150,1,0)</f>
        <v>0</v>
      </c>
      <c r="H256">
        <v>225</v>
      </c>
      <c r="I256">
        <f>IF(H256&gt;=275,1,0)</f>
        <v>0</v>
      </c>
      <c r="J256">
        <v>0</v>
      </c>
      <c r="K256">
        <v>0</v>
      </c>
      <c r="L256">
        <f>IF(K256&gt;0,1,0)</f>
        <v>0</v>
      </c>
      <c r="M256">
        <v>180</v>
      </c>
      <c r="N256">
        <f>IF(M256&lt;=120,2,IF(M256&lt;=150,1,0))</f>
        <v>0</v>
      </c>
      <c r="O256">
        <v>0</v>
      </c>
      <c r="P256">
        <f>IF(O256=1,2,0)</f>
        <v>0</v>
      </c>
      <c r="Q256">
        <v>0</v>
      </c>
      <c r="R256">
        <f>IF(Q256&gt;=2,2,IF(Q256&gt;=1,1,0))</f>
        <v>0</v>
      </c>
      <c r="S256">
        <v>1</v>
      </c>
      <c r="T256">
        <f>IF(S256&gt;1,1,0)</f>
        <v>0</v>
      </c>
      <c r="U256">
        <v>0</v>
      </c>
      <c r="V256">
        <f>IF(U256&gt;1,2,IF(U256=1,1,0))</f>
        <v>0</v>
      </c>
      <c r="W256">
        <v>3</v>
      </c>
      <c r="X256">
        <f>IF(W256=6,1,IF(W256=7,2,0))</f>
        <v>0</v>
      </c>
      <c r="Y256">
        <v>0</v>
      </c>
      <c r="Z256">
        <f>SUM(B256,C256,E256,G256,I256,L256,N256,P256,R256,T256,V256,X256)</f>
        <v>0</v>
      </c>
      <c r="AA256">
        <f>IF(Z256&gt;=6,1,0)</f>
        <v>0</v>
      </c>
      <c r="AB256">
        <f>IF(AND(AA256=1,Y256&gt;0),1,0)</f>
        <v>0</v>
      </c>
      <c r="AC256">
        <f>IF(AND(AA256=1,Y256=0),1,0)</f>
        <v>0</v>
      </c>
      <c r="AD256">
        <f>IF(AND(AA256=0,Y256=0),1,0)</f>
        <v>1</v>
      </c>
      <c r="AE256">
        <f>IF(AND(AA256=0,Y256&gt;0),1,0)</f>
        <v>0</v>
      </c>
      <c r="AF256">
        <f>IF(OR(AB256=1,AD256=1),1,0)</f>
        <v>1</v>
      </c>
    </row>
    <row r="257" spans="1:32" x14ac:dyDescent="0.25">
      <c r="A257">
        <v>50</v>
      </c>
      <c r="B257">
        <f>IF(A257&gt;=60,1,0)</f>
        <v>0</v>
      </c>
      <c r="C257">
        <v>0</v>
      </c>
      <c r="D257">
        <v>4</v>
      </c>
      <c r="E257">
        <f>IF(D257=4,2,0)</f>
        <v>2</v>
      </c>
      <c r="F257">
        <v>140</v>
      </c>
      <c r="G257">
        <f>IF(F257&gt;=150,1,0)</f>
        <v>0</v>
      </c>
      <c r="H257">
        <v>250</v>
      </c>
      <c r="I257">
        <f>IF(H257&gt;=275,1,0)</f>
        <v>0</v>
      </c>
      <c r="J257">
        <v>0</v>
      </c>
      <c r="K257">
        <v>2</v>
      </c>
      <c r="L257">
        <f>IF(K257&gt;0,1,0)</f>
        <v>1</v>
      </c>
      <c r="M257">
        <v>160</v>
      </c>
      <c r="N257">
        <f>IF(M257&lt;=120,2,IF(M257&lt;=150,1,0))</f>
        <v>0</v>
      </c>
      <c r="O257">
        <v>1</v>
      </c>
      <c r="P257">
        <f>IF(O257=1,2,0)</f>
        <v>2</v>
      </c>
      <c r="Q257">
        <v>0</v>
      </c>
      <c r="R257">
        <f>IF(Q257&gt;=2,2,IF(Q257&gt;=1,1,0))</f>
        <v>0</v>
      </c>
      <c r="S257">
        <v>2</v>
      </c>
      <c r="T257">
        <f>IF(S257&gt;1,1,0)</f>
        <v>1</v>
      </c>
      <c r="U257">
        <v>0</v>
      </c>
      <c r="V257">
        <f>IF(U257&gt;1,2,IF(U257=1,1,0))</f>
        <v>0</v>
      </c>
      <c r="W257">
        <v>3</v>
      </c>
      <c r="X257">
        <f>IF(W257=6,1,IF(W257=7,2,0))</f>
        <v>0</v>
      </c>
      <c r="Y257">
        <v>0</v>
      </c>
      <c r="Z257">
        <f>SUM(B257,C257,E257,G257,I257,L257,N257,P257,R257,T257,V257,X257)</f>
        <v>6</v>
      </c>
      <c r="AA257">
        <f>IF(Z257&gt;=6,1,0)</f>
        <v>1</v>
      </c>
      <c r="AB257">
        <f>IF(AND(AA257=1,Y257&gt;0),1,0)</f>
        <v>0</v>
      </c>
      <c r="AC257">
        <f>IF(AND(AA257=1,Y257=0),1,0)</f>
        <v>1</v>
      </c>
      <c r="AD257">
        <f>IF(AND(AA257=0,Y257=0),1,0)</f>
        <v>0</v>
      </c>
      <c r="AE257">
        <f>IF(AND(AA257=0,Y257&gt;0),1,0)</f>
        <v>0</v>
      </c>
      <c r="AF257">
        <f>IF(OR(AB257=1,AD257=1),1,0)</f>
        <v>0</v>
      </c>
    </row>
    <row r="258" spans="1:32" x14ac:dyDescent="0.25">
      <c r="A258">
        <v>60</v>
      </c>
      <c r="B258">
        <f>IF(A258&gt;=60,1,0)</f>
        <v>1</v>
      </c>
      <c r="C258">
        <v>1</v>
      </c>
      <c r="D258">
        <v>4</v>
      </c>
      <c r="E258">
        <f>IF(D258=4,2,0)</f>
        <v>2</v>
      </c>
      <c r="F258">
        <v>140</v>
      </c>
      <c r="G258">
        <f>IF(F258&gt;=150,1,0)</f>
        <v>0</v>
      </c>
      <c r="H258">
        <v>275</v>
      </c>
      <c r="I258">
        <f>IF(H258&gt;=275,1,0)</f>
        <v>1</v>
      </c>
      <c r="J258">
        <v>0</v>
      </c>
      <c r="K258">
        <v>2</v>
      </c>
      <c r="L258">
        <f>IF(K258&gt;0,1,0)</f>
        <v>1</v>
      </c>
      <c r="M258">
        <v>190</v>
      </c>
      <c r="N258">
        <f>IF(M258&lt;=120,2,IF(M258&lt;=150,1,0))</f>
        <v>0</v>
      </c>
      <c r="O258">
        <v>0</v>
      </c>
      <c r="P258">
        <f>IF(O258=1,2,0)</f>
        <v>0</v>
      </c>
      <c r="Q258">
        <v>0</v>
      </c>
      <c r="R258">
        <f>IF(Q258&gt;=2,2,IF(Q258&gt;=1,1,0))</f>
        <v>0</v>
      </c>
      <c r="S258">
        <v>1</v>
      </c>
      <c r="T258">
        <f>IF(S258&gt;1,1,0)</f>
        <v>0</v>
      </c>
      <c r="U258">
        <v>0</v>
      </c>
      <c r="V258">
        <f>IF(U258&gt;1,2,IF(U258=1,1,0))</f>
        <v>0</v>
      </c>
      <c r="W258">
        <v>3</v>
      </c>
      <c r="X258">
        <f>IF(W258=6,1,IF(W258=7,2,0))</f>
        <v>0</v>
      </c>
      <c r="Y258">
        <v>0</v>
      </c>
      <c r="Z258">
        <f>SUM(B258,C258,E258,G258,I258,L258,N258,P258,R258,T258,V258,X258)</f>
        <v>6</v>
      </c>
      <c r="AA258">
        <f>IF(Z258&gt;=6,1,0)</f>
        <v>1</v>
      </c>
      <c r="AB258">
        <f>IF(AND(AA258=1,Y258&gt;0),1,0)</f>
        <v>0</v>
      </c>
      <c r="AC258">
        <f>IF(AND(AA258=1,Y258=0),1,0)</f>
        <v>1</v>
      </c>
      <c r="AD258">
        <f>IF(AND(AA258=0,Y258=0),1,0)</f>
        <v>0</v>
      </c>
      <c r="AE258">
        <f>IF(AND(AA258=0,Y258&gt;0),1,0)</f>
        <v>0</v>
      </c>
      <c r="AF258">
        <f>IF(OR(AB258=1,AD258=1),1,0)</f>
        <v>0</v>
      </c>
    </row>
    <row r="259" spans="1:32" x14ac:dyDescent="0.25">
      <c r="A259">
        <v>45</v>
      </c>
      <c r="B259">
        <f>IF(A259&gt;=60,1,0)</f>
        <v>0</v>
      </c>
      <c r="C259">
        <v>0</v>
      </c>
      <c r="D259">
        <v>3</v>
      </c>
      <c r="E259">
        <f>IF(D259=4,2,0)</f>
        <v>0</v>
      </c>
      <c r="F259">
        <v>120</v>
      </c>
      <c r="G259">
        <f>IF(F259&gt;=150,1,0)</f>
        <v>0</v>
      </c>
      <c r="H259">
        <v>275</v>
      </c>
      <c r="I259">
        <f>IF(H259&gt;=275,1,0)</f>
        <v>1</v>
      </c>
      <c r="J259">
        <v>0</v>
      </c>
      <c r="K259">
        <v>2</v>
      </c>
      <c r="L259">
        <f>IF(K259&gt;0,1,0)</f>
        <v>1</v>
      </c>
      <c r="M259">
        <v>180</v>
      </c>
      <c r="N259">
        <f>IF(M259&lt;=120,2,IF(M259&lt;=150,1,0))</f>
        <v>0</v>
      </c>
      <c r="O259">
        <v>1</v>
      </c>
      <c r="P259">
        <f>IF(O259=1,2,0)</f>
        <v>2</v>
      </c>
      <c r="Q259">
        <v>0</v>
      </c>
      <c r="R259">
        <f>IF(Q259&gt;=2,2,IF(Q259&gt;=1,1,0))</f>
        <v>0</v>
      </c>
      <c r="S259">
        <v>1</v>
      </c>
      <c r="T259">
        <f>IF(S259&gt;1,1,0)</f>
        <v>0</v>
      </c>
      <c r="U259">
        <v>0</v>
      </c>
      <c r="V259">
        <f>IF(U259&gt;1,2,IF(U259=1,1,0))</f>
        <v>0</v>
      </c>
      <c r="W259">
        <v>3</v>
      </c>
      <c r="X259">
        <f>IF(W259=6,1,IF(W259=7,2,0))</f>
        <v>0</v>
      </c>
      <c r="Y259">
        <v>0</v>
      </c>
      <c r="Z259">
        <f>SUM(B259,C259,E259,G259,I259,L259,N259,P259,R259,T259,V259,X259)</f>
        <v>4</v>
      </c>
      <c r="AA259">
        <f>IF(Z259&gt;=6,1,0)</f>
        <v>0</v>
      </c>
      <c r="AB259">
        <f>IF(AND(AA259=1,Y259&gt;0),1,0)</f>
        <v>0</v>
      </c>
      <c r="AC259">
        <f>IF(AND(AA259=1,Y259=0),1,0)</f>
        <v>0</v>
      </c>
      <c r="AD259">
        <f>IF(AND(AA259=0,Y259=0),1,0)</f>
        <v>1</v>
      </c>
      <c r="AE259">
        <f>IF(AND(AA259=0,Y259&gt;0),1,0)</f>
        <v>0</v>
      </c>
      <c r="AF259">
        <f>IF(OR(AB259=1,AD259=1),1,0)</f>
        <v>1</v>
      </c>
    </row>
    <row r="260" spans="1:32" x14ac:dyDescent="0.25">
      <c r="A260">
        <v>55</v>
      </c>
      <c r="B260">
        <f>IF(A260&gt;=60,1,0)</f>
        <v>0</v>
      </c>
      <c r="C260">
        <v>0</v>
      </c>
      <c r="D260">
        <v>3</v>
      </c>
      <c r="E260">
        <f>IF(D260=4,2,0)</f>
        <v>0</v>
      </c>
      <c r="F260">
        <v>110</v>
      </c>
      <c r="G260">
        <f>IF(F260&gt;=150,1,0)</f>
        <v>0</v>
      </c>
      <c r="H260">
        <v>275</v>
      </c>
      <c r="I260">
        <f>IF(H260&gt;=275,1,0)</f>
        <v>1</v>
      </c>
      <c r="J260">
        <v>0</v>
      </c>
      <c r="K260">
        <v>2</v>
      </c>
      <c r="L260">
        <f>IF(K260&gt;0,1,0)</f>
        <v>1</v>
      </c>
      <c r="M260">
        <v>170</v>
      </c>
      <c r="N260">
        <f>IF(M260&lt;=120,2,IF(M260&lt;=150,1,0))</f>
        <v>0</v>
      </c>
      <c r="O260">
        <v>0</v>
      </c>
      <c r="P260">
        <f>IF(O260=1,2,0)</f>
        <v>0</v>
      </c>
      <c r="Q260">
        <v>0</v>
      </c>
      <c r="R260">
        <f>IF(Q260&gt;=2,2,IF(Q260&gt;=1,1,0))</f>
        <v>0</v>
      </c>
      <c r="S260">
        <v>1</v>
      </c>
      <c r="T260">
        <f>IF(S260&gt;1,1,0)</f>
        <v>0</v>
      </c>
      <c r="U260">
        <v>0</v>
      </c>
      <c r="V260">
        <f>IF(U260&gt;1,2,IF(U260=1,1,0))</f>
        <v>0</v>
      </c>
      <c r="W260">
        <v>3</v>
      </c>
      <c r="X260">
        <f>IF(W260=6,1,IF(W260=7,2,0))</f>
        <v>0</v>
      </c>
      <c r="Y260">
        <v>0</v>
      </c>
      <c r="Z260">
        <f>SUM(B260,C260,E260,G260,I260,L260,N260,P260,R260,T260,V260,X260)</f>
        <v>2</v>
      </c>
      <c r="AA260">
        <f>IF(Z260&gt;=6,1,0)</f>
        <v>0</v>
      </c>
      <c r="AB260">
        <f>IF(AND(AA260=1,Y260&gt;0),1,0)</f>
        <v>0</v>
      </c>
      <c r="AC260">
        <f>IF(AND(AA260=1,Y260=0),1,0)</f>
        <v>0</v>
      </c>
      <c r="AD260">
        <f>IF(AND(AA260=0,Y260=0),1,0)</f>
        <v>1</v>
      </c>
      <c r="AE260">
        <f>IF(AND(AA260=0,Y260&gt;0),1,0)</f>
        <v>0</v>
      </c>
      <c r="AF260">
        <f>IF(OR(AB260=1,AD260=1),1,0)</f>
        <v>1</v>
      </c>
    </row>
    <row r="261" spans="1:32" x14ac:dyDescent="0.25">
      <c r="A261">
        <v>40</v>
      </c>
      <c r="B261">
        <f>IF(A261&gt;=60,1,0)</f>
        <v>0</v>
      </c>
      <c r="C261">
        <v>0</v>
      </c>
      <c r="D261">
        <v>3</v>
      </c>
      <c r="E261">
        <f>IF(D261=4,2,0)</f>
        <v>0</v>
      </c>
      <c r="F261">
        <v>100</v>
      </c>
      <c r="G261">
        <f>IF(F261&gt;=150,1,0)</f>
        <v>0</v>
      </c>
      <c r="H261">
        <v>200</v>
      </c>
      <c r="I261">
        <f>IF(H261&gt;=275,1,0)</f>
        <v>0</v>
      </c>
      <c r="J261">
        <v>0</v>
      </c>
      <c r="K261">
        <v>0</v>
      </c>
      <c r="L261">
        <f>IF(K261&gt;0,1,0)</f>
        <v>0</v>
      </c>
      <c r="M261">
        <v>180</v>
      </c>
      <c r="N261">
        <f>IF(M261&lt;=120,2,IF(M261&lt;=150,1,0))</f>
        <v>0</v>
      </c>
      <c r="O261">
        <v>0</v>
      </c>
      <c r="P261">
        <f>IF(O261=1,2,0)</f>
        <v>0</v>
      </c>
      <c r="Q261">
        <v>0</v>
      </c>
      <c r="R261">
        <f>IF(Q261&gt;=2,2,IF(Q261&gt;=1,1,0))</f>
        <v>0</v>
      </c>
      <c r="S261">
        <v>1</v>
      </c>
      <c r="T261">
        <f>IF(S261&gt;1,1,0)</f>
        <v>0</v>
      </c>
      <c r="U261">
        <v>0</v>
      </c>
      <c r="V261">
        <f>IF(U261&gt;1,2,IF(U261=1,1,0))</f>
        <v>0</v>
      </c>
      <c r="W261">
        <v>3</v>
      </c>
      <c r="X261">
        <f>IF(W261=6,1,IF(W261=7,2,0))</f>
        <v>0</v>
      </c>
      <c r="Y261">
        <v>0</v>
      </c>
      <c r="Z261">
        <f>SUM(B261,C261,E261,G261,I261,L261,N261,P261,R261,T261,V261,X261)</f>
        <v>0</v>
      </c>
      <c r="AA261">
        <f>IF(Z261&gt;=6,1,0)</f>
        <v>0</v>
      </c>
      <c r="AB261">
        <f>IF(AND(AA261=1,Y261&gt;0),1,0)</f>
        <v>0</v>
      </c>
      <c r="AC261">
        <f>IF(AND(AA261=1,Y261=0),1,0)</f>
        <v>0</v>
      </c>
      <c r="AD261">
        <f>IF(AND(AA261=0,Y261=0),1,0)</f>
        <v>1</v>
      </c>
      <c r="AE261">
        <f>IF(AND(AA261=0,Y261&gt;0),1,0)</f>
        <v>0</v>
      </c>
      <c r="AF261">
        <f>IF(OR(AB261=1,AD261=1),1,0)</f>
        <v>1</v>
      </c>
    </row>
    <row r="262" spans="1:32" x14ac:dyDescent="0.25">
      <c r="A262">
        <v>40</v>
      </c>
      <c r="B262">
        <f>IF(A262&gt;=60,1,0)</f>
        <v>0</v>
      </c>
      <c r="C262">
        <v>0</v>
      </c>
      <c r="D262">
        <v>2</v>
      </c>
      <c r="E262">
        <f>IF(D262=4,2,0)</f>
        <v>0</v>
      </c>
      <c r="F262">
        <v>120</v>
      </c>
      <c r="G262">
        <f>IF(F262&gt;=150,1,0)</f>
        <v>0</v>
      </c>
      <c r="H262">
        <v>225</v>
      </c>
      <c r="I262">
        <f>IF(H262&gt;=275,1,0)</f>
        <v>0</v>
      </c>
      <c r="J262">
        <v>0</v>
      </c>
      <c r="K262">
        <v>0</v>
      </c>
      <c r="L262">
        <f>IF(K262&gt;0,1,0)</f>
        <v>0</v>
      </c>
      <c r="M262">
        <v>200</v>
      </c>
      <c r="N262">
        <f>IF(M262&lt;=120,2,IF(M262&lt;=150,1,0))</f>
        <v>0</v>
      </c>
      <c r="O262">
        <v>0</v>
      </c>
      <c r="P262">
        <f>IF(O262=1,2,0)</f>
        <v>0</v>
      </c>
      <c r="Q262">
        <v>1</v>
      </c>
      <c r="R262">
        <f>IF(Q262&gt;=2,2,IF(Q262&gt;=1,1,0))</f>
        <v>1</v>
      </c>
      <c r="S262">
        <v>1</v>
      </c>
      <c r="T262">
        <f>IF(S262&gt;1,1,0)</f>
        <v>0</v>
      </c>
      <c r="U262">
        <v>0</v>
      </c>
      <c r="V262">
        <f>IF(U262&gt;1,2,IF(U262=1,1,0))</f>
        <v>0</v>
      </c>
      <c r="W262">
        <v>3</v>
      </c>
      <c r="X262">
        <f>IF(W262=6,1,IF(W262=7,2,0))</f>
        <v>0</v>
      </c>
      <c r="Y262">
        <v>0</v>
      </c>
      <c r="Z262">
        <f>SUM(B262,C262,E262,G262,I262,L262,N262,P262,R262,T262,V262,X262)</f>
        <v>1</v>
      </c>
      <c r="AA262">
        <f>IF(Z262&gt;=6,1,0)</f>
        <v>0</v>
      </c>
      <c r="AB262">
        <f>IF(AND(AA262=1,Y262&gt;0),1,0)</f>
        <v>0</v>
      </c>
      <c r="AC262">
        <f>IF(AND(AA262=1,Y262=0),1,0)</f>
        <v>0</v>
      </c>
      <c r="AD262">
        <f>IF(AND(AA262=0,Y262=0),1,0)</f>
        <v>1</v>
      </c>
      <c r="AE262">
        <f>IF(AND(AA262=0,Y262&gt;0),1,0)</f>
        <v>0</v>
      </c>
      <c r="AF262">
        <f>IF(OR(AB262=1,AD262=1),1,0)</f>
        <v>1</v>
      </c>
    </row>
    <row r="263" spans="1:32" x14ac:dyDescent="0.25">
      <c r="A263">
        <v>50</v>
      </c>
      <c r="B263">
        <f>IF(A263&gt;=60,1,0)</f>
        <v>0</v>
      </c>
      <c r="C263">
        <v>1</v>
      </c>
      <c r="D263">
        <v>4</v>
      </c>
      <c r="E263">
        <f>IF(D263=4,2,0)</f>
        <v>2</v>
      </c>
      <c r="F263">
        <v>120</v>
      </c>
      <c r="G263">
        <f>IF(F263&gt;=150,1,0)</f>
        <v>0</v>
      </c>
      <c r="H263">
        <v>225</v>
      </c>
      <c r="I263">
        <f>IF(H263&gt;=275,1,0)</f>
        <v>0</v>
      </c>
      <c r="J263">
        <v>0</v>
      </c>
      <c r="K263">
        <v>0</v>
      </c>
      <c r="L263">
        <f>IF(K263&gt;0,1,0)</f>
        <v>0</v>
      </c>
      <c r="M263">
        <v>150</v>
      </c>
      <c r="N263">
        <f>IF(M263&lt;=120,2,IF(M263&lt;=150,1,0))</f>
        <v>1</v>
      </c>
      <c r="O263">
        <v>0</v>
      </c>
      <c r="P263">
        <f>IF(O263=1,2,0)</f>
        <v>0</v>
      </c>
      <c r="Q263">
        <v>0.5</v>
      </c>
      <c r="R263">
        <f>IF(Q263&gt;=2,2,IF(Q263&gt;=1,1,0))</f>
        <v>0</v>
      </c>
      <c r="S263">
        <v>1</v>
      </c>
      <c r="T263">
        <f>IF(S263&gt;1,1,0)</f>
        <v>0</v>
      </c>
      <c r="U263">
        <v>0</v>
      </c>
      <c r="V263">
        <f>IF(U263&gt;1,2,IF(U263=1,1,0))</f>
        <v>0</v>
      </c>
      <c r="W263">
        <v>3</v>
      </c>
      <c r="X263">
        <f>IF(W263=6,1,IF(W263=7,2,0))</f>
        <v>0</v>
      </c>
      <c r="Y263">
        <v>0</v>
      </c>
      <c r="Z263">
        <f>SUM(B263,C263,E263,G263,I263,L263,N263,P263,R263,T263,V263,X263)</f>
        <v>4</v>
      </c>
      <c r="AA263">
        <f>IF(Z263&gt;=6,1,0)</f>
        <v>0</v>
      </c>
      <c r="AB263">
        <f>IF(AND(AA263=1,Y263&gt;0),1,0)</f>
        <v>0</v>
      </c>
      <c r="AC263">
        <f>IF(AND(AA263=1,Y263=0),1,0)</f>
        <v>0</v>
      </c>
      <c r="AD263">
        <f>IF(AND(AA263=0,Y263=0),1,0)</f>
        <v>1</v>
      </c>
      <c r="AE263">
        <f>IF(AND(AA263=0,Y263&gt;0),1,0)</f>
        <v>0</v>
      </c>
      <c r="AF263">
        <f>IF(OR(AB263=1,AD263=1),1,0)</f>
        <v>1</v>
      </c>
    </row>
    <row r="264" spans="1:32" x14ac:dyDescent="0.25">
      <c r="A264">
        <v>55</v>
      </c>
      <c r="B264">
        <f>IF(A264&gt;=60,1,0)</f>
        <v>0</v>
      </c>
      <c r="C264">
        <v>0</v>
      </c>
      <c r="D264">
        <v>3</v>
      </c>
      <c r="E264">
        <f>IF(D264=4,2,0)</f>
        <v>0</v>
      </c>
      <c r="F264">
        <v>140</v>
      </c>
      <c r="G264">
        <f>IF(F264&gt;=150,1,0)</f>
        <v>0</v>
      </c>
      <c r="H264">
        <v>200</v>
      </c>
      <c r="I264">
        <f>IF(H264&gt;=275,1,0)</f>
        <v>0</v>
      </c>
      <c r="J264">
        <v>0</v>
      </c>
      <c r="K264">
        <v>2</v>
      </c>
      <c r="L264">
        <f>IF(K264&gt;0,1,0)</f>
        <v>1</v>
      </c>
      <c r="M264">
        <v>170</v>
      </c>
      <c r="N264">
        <f>IF(M264&lt;=120,2,IF(M264&lt;=150,1,0))</f>
        <v>0</v>
      </c>
      <c r="O264">
        <v>0</v>
      </c>
      <c r="P264">
        <f>IF(O264=1,2,0)</f>
        <v>0</v>
      </c>
      <c r="Q264">
        <v>0.5</v>
      </c>
      <c r="R264">
        <f>IF(Q264&gt;=2,2,IF(Q264&gt;=1,1,0))</f>
        <v>0</v>
      </c>
      <c r="S264">
        <v>2</v>
      </c>
      <c r="T264">
        <f>IF(S264&gt;1,1,0)</f>
        <v>1</v>
      </c>
      <c r="U264">
        <v>0</v>
      </c>
      <c r="V264">
        <f>IF(U264&gt;1,2,IF(U264=1,1,0))</f>
        <v>0</v>
      </c>
      <c r="W264">
        <v>3</v>
      </c>
      <c r="X264">
        <f>IF(W264=6,1,IF(W264=7,2,0))</f>
        <v>0</v>
      </c>
      <c r="Y264">
        <v>0</v>
      </c>
      <c r="Z264">
        <f>SUM(B264,C264,E264,G264,I264,L264,N264,P264,R264,T264,V264,X264)</f>
        <v>2</v>
      </c>
      <c r="AA264">
        <f>IF(Z264&gt;=6,1,0)</f>
        <v>0</v>
      </c>
      <c r="AB264">
        <f>IF(AND(AA264=1,Y264&gt;0),1,0)</f>
        <v>0</v>
      </c>
      <c r="AC264">
        <f>IF(AND(AA264=1,Y264=0),1,0)</f>
        <v>0</v>
      </c>
      <c r="AD264">
        <f>IF(AND(AA264=0,Y264=0),1,0)</f>
        <v>1</v>
      </c>
      <c r="AE264">
        <f>IF(AND(AA264=0,Y264&gt;0),1,0)</f>
        <v>0</v>
      </c>
      <c r="AF264">
        <f>IF(OR(AB264=1,AD264=1),1,0)</f>
        <v>1</v>
      </c>
    </row>
    <row r="265" spans="1:32" x14ac:dyDescent="0.25">
      <c r="A265">
        <v>55</v>
      </c>
      <c r="B265">
        <f>IF(A265&gt;=60,1,0)</f>
        <v>0</v>
      </c>
      <c r="C265">
        <v>0</v>
      </c>
      <c r="D265">
        <v>4</v>
      </c>
      <c r="E265">
        <f>IF(D265=4,2,0)</f>
        <v>2</v>
      </c>
      <c r="F265">
        <v>180</v>
      </c>
      <c r="G265">
        <f>IF(F265&gt;=150,1,0)</f>
        <v>1</v>
      </c>
      <c r="H265">
        <v>375</v>
      </c>
      <c r="I265">
        <f>IF(H265&gt;=275,1,0)</f>
        <v>1</v>
      </c>
      <c r="J265">
        <v>0</v>
      </c>
      <c r="K265">
        <v>1</v>
      </c>
      <c r="L265">
        <f>IF(K265&gt;0,1,0)</f>
        <v>1</v>
      </c>
      <c r="M265">
        <v>120</v>
      </c>
      <c r="N265">
        <f>IF(M265&lt;=120,2,IF(M265&lt;=150,1,0))</f>
        <v>2</v>
      </c>
      <c r="O265">
        <v>1</v>
      </c>
      <c r="P265">
        <f>IF(O265=1,2,0)</f>
        <v>2</v>
      </c>
      <c r="Q265">
        <v>3.5</v>
      </c>
      <c r="R265">
        <f>IF(Q265&gt;=2,2,IF(Q265&gt;=1,1,0))</f>
        <v>2</v>
      </c>
      <c r="S265">
        <v>2</v>
      </c>
      <c r="T265">
        <f>IF(S265&gt;1,1,0)</f>
        <v>1</v>
      </c>
      <c r="U265">
        <v>0</v>
      </c>
      <c r="V265">
        <f>IF(U265&gt;1,2,IF(U265=1,1,0))</f>
        <v>0</v>
      </c>
      <c r="W265">
        <v>3</v>
      </c>
      <c r="X265">
        <f>IF(W265=6,1,IF(W265=7,2,0))</f>
        <v>0</v>
      </c>
      <c r="Y265">
        <v>2</v>
      </c>
      <c r="Z265">
        <f>SUM(B265,C265,E265,G265,I265,L265,N265,P265,R265,T265,V265,X265)</f>
        <v>12</v>
      </c>
      <c r="AA265">
        <f>IF(Z265&gt;=6,1,0)</f>
        <v>1</v>
      </c>
      <c r="AB265">
        <f>IF(AND(AA265=1,Y265&gt;0),1,0)</f>
        <v>1</v>
      </c>
      <c r="AC265">
        <f>IF(AND(AA265=1,Y265=0),1,0)</f>
        <v>0</v>
      </c>
      <c r="AD265">
        <f>IF(AND(AA265=0,Y265=0),1,0)</f>
        <v>0</v>
      </c>
      <c r="AE265">
        <f>IF(AND(AA265=0,Y265&gt;0),1,0)</f>
        <v>0</v>
      </c>
      <c r="AF265">
        <f>IF(OR(AB265=1,AD265=1),1,0)</f>
        <v>1</v>
      </c>
    </row>
    <row r="266" spans="1:32" x14ac:dyDescent="0.25">
      <c r="A266">
        <v>60</v>
      </c>
      <c r="B266">
        <f>IF(A266&gt;=60,1,0)</f>
        <v>1</v>
      </c>
      <c r="C266">
        <v>1</v>
      </c>
      <c r="D266">
        <v>4</v>
      </c>
      <c r="E266">
        <f>IF(D266=4,2,0)</f>
        <v>2</v>
      </c>
      <c r="F266">
        <v>130</v>
      </c>
      <c r="G266">
        <f>IF(F266&gt;=150,1,0)</f>
        <v>0</v>
      </c>
      <c r="H266">
        <v>300</v>
      </c>
      <c r="I266">
        <f>IF(H266&gt;=275,1,0)</f>
        <v>1</v>
      </c>
      <c r="J266">
        <v>1</v>
      </c>
      <c r="K266">
        <v>2</v>
      </c>
      <c r="L266">
        <f>IF(K266&gt;0,1,0)</f>
        <v>1</v>
      </c>
      <c r="M266">
        <v>110</v>
      </c>
      <c r="N266">
        <f>IF(M266&lt;=120,2,IF(M266&lt;=150,1,0))</f>
        <v>2</v>
      </c>
      <c r="O266">
        <v>1</v>
      </c>
      <c r="P266">
        <f>IF(O266=1,2,0)</f>
        <v>2</v>
      </c>
      <c r="Q266">
        <v>2</v>
      </c>
      <c r="R266">
        <f>IF(Q266&gt;=2,2,IF(Q266&gt;=1,1,0))</f>
        <v>2</v>
      </c>
      <c r="S266">
        <v>3</v>
      </c>
      <c r="T266">
        <f>IF(S266&gt;1,1,0)</f>
        <v>1</v>
      </c>
      <c r="U266">
        <v>0</v>
      </c>
      <c r="V266">
        <f>IF(U266&gt;1,2,IF(U266=1,1,0))</f>
        <v>0</v>
      </c>
      <c r="W266">
        <v>7</v>
      </c>
      <c r="X266">
        <f>IF(W266=6,1,IF(W266=7,2,0))</f>
        <v>2</v>
      </c>
      <c r="Y266">
        <v>2</v>
      </c>
      <c r="Z266">
        <f>SUM(B266,C266,E266,G266,I266,L266,N266,P266,R266,T266,V266,X266)</f>
        <v>15</v>
      </c>
      <c r="AA266">
        <f>IF(Z266&gt;=6,1,0)</f>
        <v>1</v>
      </c>
      <c r="AB266">
        <f>IF(AND(AA266=1,Y266&gt;0),1,0)</f>
        <v>1</v>
      </c>
      <c r="AC266">
        <f>IF(AND(AA266=1,Y266=0),1,0)</f>
        <v>0</v>
      </c>
      <c r="AD266">
        <f>IF(AND(AA266=0,Y266=0),1,0)</f>
        <v>0</v>
      </c>
      <c r="AE266">
        <f>IF(AND(AA266=0,Y266&gt;0),1,0)</f>
        <v>0</v>
      </c>
      <c r="AF266">
        <f>IF(OR(AB266=1,AD266=1),1,0)</f>
        <v>1</v>
      </c>
    </row>
    <row r="267" spans="1:32" x14ac:dyDescent="0.25">
      <c r="A267">
        <v>50</v>
      </c>
      <c r="B267">
        <f>IF(A267&gt;=60,1,0)</f>
        <v>0</v>
      </c>
      <c r="C267">
        <v>1</v>
      </c>
      <c r="D267">
        <v>4</v>
      </c>
      <c r="E267">
        <f>IF(D267=4,2,0)</f>
        <v>2</v>
      </c>
      <c r="F267">
        <v>120</v>
      </c>
      <c r="G267">
        <f>IF(F267&gt;=150,1,0)</f>
        <v>0</v>
      </c>
      <c r="H267">
        <v>250</v>
      </c>
      <c r="I267">
        <f>IF(H267&gt;=275,1,0)</f>
        <v>0</v>
      </c>
      <c r="J267">
        <v>0</v>
      </c>
      <c r="K267">
        <v>2</v>
      </c>
      <c r="L267">
        <f>IF(K267&gt;0,1,0)</f>
        <v>1</v>
      </c>
      <c r="M267">
        <v>150</v>
      </c>
      <c r="N267">
        <f>IF(M267&lt;=120,2,IF(M267&lt;=150,1,0))</f>
        <v>1</v>
      </c>
      <c r="O267">
        <v>0</v>
      </c>
      <c r="P267">
        <f>IF(O267=1,2,0)</f>
        <v>0</v>
      </c>
      <c r="Q267">
        <v>1</v>
      </c>
      <c r="R267">
        <f>IF(Q267&gt;=2,2,IF(Q267&gt;=1,1,0))</f>
        <v>1</v>
      </c>
      <c r="S267">
        <v>1</v>
      </c>
      <c r="T267">
        <f>IF(S267&gt;1,1,0)</f>
        <v>0</v>
      </c>
      <c r="U267">
        <v>0</v>
      </c>
      <c r="V267">
        <f>IF(U267&gt;1,2,IF(U267=1,1,0))</f>
        <v>0</v>
      </c>
      <c r="W267">
        <v>7</v>
      </c>
      <c r="X267">
        <f>IF(W267=6,1,IF(W267=7,2,0))</f>
        <v>2</v>
      </c>
      <c r="Y267">
        <v>1</v>
      </c>
      <c r="Z267">
        <f>SUM(B267,C267,E267,G267,I267,L267,N267,P267,R267,T267,V267,X267)</f>
        <v>8</v>
      </c>
      <c r="AA267">
        <f>IF(Z267&gt;=6,1,0)</f>
        <v>1</v>
      </c>
      <c r="AB267">
        <f>IF(AND(AA267=1,Y267&gt;0),1,0)</f>
        <v>1</v>
      </c>
      <c r="AC267">
        <f>IF(AND(AA267=1,Y267=0),1,0)</f>
        <v>0</v>
      </c>
      <c r="AD267">
        <f>IF(AND(AA267=0,Y267=0),1,0)</f>
        <v>0</v>
      </c>
      <c r="AE267">
        <f>IF(AND(AA267=0,Y267&gt;0),1,0)</f>
        <v>0</v>
      </c>
      <c r="AF267">
        <f>IF(OR(AB267=1,AD267=1),1,0)</f>
        <v>1</v>
      </c>
    </row>
    <row r="268" spans="1:32" x14ac:dyDescent="0.25">
      <c r="A268">
        <v>50</v>
      </c>
      <c r="B268">
        <f>IF(A268&gt;=60,1,0)</f>
        <v>0</v>
      </c>
      <c r="C268">
        <v>0</v>
      </c>
      <c r="D268">
        <v>2</v>
      </c>
      <c r="E268">
        <f>IF(D268=4,2,0)</f>
        <v>0</v>
      </c>
      <c r="F268">
        <v>140</v>
      </c>
      <c r="G268">
        <f>IF(F268&gt;=150,1,0)</f>
        <v>0</v>
      </c>
      <c r="H268">
        <v>275</v>
      </c>
      <c r="I268">
        <f>IF(H268&gt;=275,1,0)</f>
        <v>1</v>
      </c>
      <c r="J268">
        <v>0</v>
      </c>
      <c r="K268">
        <v>0</v>
      </c>
      <c r="L268">
        <f>IF(K268&gt;0,1,0)</f>
        <v>0</v>
      </c>
      <c r="M268">
        <v>170</v>
      </c>
      <c r="N268">
        <f>IF(M268&lt;=120,2,IF(M268&lt;=150,1,0))</f>
        <v>0</v>
      </c>
      <c r="O268">
        <v>0</v>
      </c>
      <c r="P268">
        <f>IF(O268=1,2,0)</f>
        <v>0</v>
      </c>
      <c r="Q268">
        <v>0</v>
      </c>
      <c r="R268">
        <f>IF(Q268&gt;=2,2,IF(Q268&gt;=1,1,0))</f>
        <v>0</v>
      </c>
      <c r="S268">
        <v>2</v>
      </c>
      <c r="T268">
        <f>IF(S268&gt;1,1,0)</f>
        <v>1</v>
      </c>
      <c r="U268">
        <v>0</v>
      </c>
      <c r="V268">
        <f>IF(U268&gt;1,2,IF(U268=1,1,0))</f>
        <v>0</v>
      </c>
      <c r="W268">
        <v>3</v>
      </c>
      <c r="X268">
        <f>IF(W268=6,1,IF(W268=7,2,0))</f>
        <v>0</v>
      </c>
      <c r="Y268">
        <v>0</v>
      </c>
      <c r="Z268">
        <f>SUM(B268,C268,E268,G268,I268,L268,N268,P268,R268,T268,V268,X268)</f>
        <v>2</v>
      </c>
      <c r="AA268">
        <f>IF(Z268&gt;=6,1,0)</f>
        <v>0</v>
      </c>
      <c r="AB268">
        <f>IF(AND(AA268=1,Y268&gt;0),1,0)</f>
        <v>0</v>
      </c>
      <c r="AC268">
        <f>IF(AND(AA268=1,Y268=0),1,0)</f>
        <v>0</v>
      </c>
      <c r="AD268">
        <f>IF(AND(AA268=0,Y268=0),1,0)</f>
        <v>1</v>
      </c>
      <c r="AE268">
        <f>IF(AND(AA268=0,Y268&gt;0),1,0)</f>
        <v>0</v>
      </c>
      <c r="AF268">
        <f>IF(OR(AB268=1,AD268=1),1,0)</f>
        <v>1</v>
      </c>
    </row>
    <row r="269" spans="1:32" x14ac:dyDescent="0.25">
      <c r="A269">
        <v>45</v>
      </c>
      <c r="B269">
        <f>IF(A269&gt;=60,1,0)</f>
        <v>0</v>
      </c>
      <c r="C269">
        <v>1</v>
      </c>
      <c r="D269">
        <v>2</v>
      </c>
      <c r="E269">
        <f>IF(D269=4,2,0)</f>
        <v>0</v>
      </c>
      <c r="F269">
        <v>120</v>
      </c>
      <c r="G269">
        <f>IF(F269&gt;=150,1,0)</f>
        <v>0</v>
      </c>
      <c r="H269">
        <v>300</v>
      </c>
      <c r="I269">
        <f>IF(H269&gt;=275,1,0)</f>
        <v>1</v>
      </c>
      <c r="J269">
        <v>0</v>
      </c>
      <c r="K269">
        <v>0</v>
      </c>
      <c r="L269">
        <f>IF(K269&gt;0,1,0)</f>
        <v>0</v>
      </c>
      <c r="M269">
        <v>170</v>
      </c>
      <c r="N269">
        <f>IF(M269&lt;=120,2,IF(M269&lt;=150,1,0))</f>
        <v>0</v>
      </c>
      <c r="O269">
        <v>0</v>
      </c>
      <c r="P269">
        <f>IF(O269=1,2,0)</f>
        <v>0</v>
      </c>
      <c r="Q269">
        <v>0</v>
      </c>
      <c r="R269">
        <f>IF(Q269&gt;=2,2,IF(Q269&gt;=1,1,0))</f>
        <v>0</v>
      </c>
      <c r="S269">
        <v>1</v>
      </c>
      <c r="T269">
        <f>IF(S269&gt;1,1,0)</f>
        <v>0</v>
      </c>
      <c r="U269">
        <v>0</v>
      </c>
      <c r="V269">
        <f>IF(U269&gt;1,2,IF(U269=1,1,0))</f>
        <v>0</v>
      </c>
      <c r="W269">
        <v>3</v>
      </c>
      <c r="X269">
        <f>IF(W269=6,1,IF(W269=7,2,0))</f>
        <v>0</v>
      </c>
      <c r="Y269">
        <v>0</v>
      </c>
      <c r="Z269">
        <f>SUM(B269,C269,E269,G269,I269,L269,N269,P269,R269,T269,V269,X269)</f>
        <v>2</v>
      </c>
      <c r="AA269">
        <f>IF(Z269&gt;=6,1,0)</f>
        <v>0</v>
      </c>
      <c r="AB269">
        <f>IF(AND(AA269=1,Y269&gt;0),1,0)</f>
        <v>0</v>
      </c>
      <c r="AC269">
        <f>IF(AND(AA269=1,Y269=0),1,0)</f>
        <v>0</v>
      </c>
      <c r="AD269">
        <f>IF(AND(AA269=0,Y269=0),1,0)</f>
        <v>1</v>
      </c>
      <c r="AE269">
        <f>IF(AND(AA269=0,Y269&gt;0),1,0)</f>
        <v>0</v>
      </c>
      <c r="AF269">
        <f>IF(OR(AB269=1,AD269=1),1,0)</f>
        <v>1</v>
      </c>
    </row>
    <row r="270" spans="1:32" x14ac:dyDescent="0.25">
      <c r="A270">
        <v>45</v>
      </c>
      <c r="B270">
        <f>IF(A270&gt;=60,1,0)</f>
        <v>0</v>
      </c>
      <c r="C270">
        <v>1</v>
      </c>
      <c r="D270">
        <v>2</v>
      </c>
      <c r="E270">
        <f>IF(D270=4,2,0)</f>
        <v>0</v>
      </c>
      <c r="F270">
        <v>110</v>
      </c>
      <c r="G270">
        <f>IF(F270&gt;=150,1,0)</f>
        <v>0</v>
      </c>
      <c r="H270">
        <v>250</v>
      </c>
      <c r="I270">
        <f>IF(H270&gt;=275,1,0)</f>
        <v>0</v>
      </c>
      <c r="J270">
        <v>0</v>
      </c>
      <c r="K270">
        <v>0</v>
      </c>
      <c r="L270">
        <f>IF(K270&gt;0,1,0)</f>
        <v>0</v>
      </c>
      <c r="M270">
        <v>160</v>
      </c>
      <c r="N270">
        <f>IF(M270&lt;=120,2,IF(M270&lt;=150,1,0))</f>
        <v>0</v>
      </c>
      <c r="O270">
        <v>0</v>
      </c>
      <c r="P270">
        <f>IF(O270=1,2,0)</f>
        <v>0</v>
      </c>
      <c r="Q270">
        <v>0</v>
      </c>
      <c r="R270">
        <f>IF(Q270&gt;=2,2,IF(Q270&gt;=1,1,0))</f>
        <v>0</v>
      </c>
      <c r="S270">
        <v>1</v>
      </c>
      <c r="T270">
        <f>IF(S270&gt;1,1,0)</f>
        <v>0</v>
      </c>
      <c r="U270">
        <v>0</v>
      </c>
      <c r="V270">
        <f>IF(U270&gt;1,2,IF(U270=1,1,0))</f>
        <v>0</v>
      </c>
      <c r="W270">
        <v>3</v>
      </c>
      <c r="X270">
        <f>IF(W270=6,1,IF(W270=7,2,0))</f>
        <v>0</v>
      </c>
      <c r="Y270">
        <v>0</v>
      </c>
      <c r="Z270">
        <f>SUM(B270,C270,E270,G270,I270,L270,N270,P270,R270,T270,V270,X270)</f>
        <v>1</v>
      </c>
      <c r="AA270">
        <f>IF(Z270&gt;=6,1,0)</f>
        <v>0</v>
      </c>
      <c r="AB270">
        <f>IF(AND(AA270=1,Y270&gt;0),1,0)</f>
        <v>0</v>
      </c>
      <c r="AC270">
        <f>IF(AND(AA270=1,Y270=0),1,0)</f>
        <v>0</v>
      </c>
      <c r="AD270">
        <f>IF(AND(AA270=0,Y270=0),1,0)</f>
        <v>1</v>
      </c>
      <c r="AE270">
        <f>IF(AND(AA270=0,Y270&gt;0),1,0)</f>
        <v>0</v>
      </c>
      <c r="AF270">
        <f>IF(OR(AB270=1,AD270=1),1,0)</f>
        <v>1</v>
      </c>
    </row>
    <row r="271" spans="1:32" x14ac:dyDescent="0.25">
      <c r="A271">
        <v>45</v>
      </c>
      <c r="B271">
        <f>IF(A271&gt;=60,1,0)</f>
        <v>0</v>
      </c>
      <c r="C271">
        <v>0</v>
      </c>
      <c r="D271">
        <v>2</v>
      </c>
      <c r="E271">
        <f>IF(D271=4,2,0)</f>
        <v>0</v>
      </c>
      <c r="F271">
        <v>130</v>
      </c>
      <c r="G271">
        <f>IF(F271&gt;=150,1,0)</f>
        <v>0</v>
      </c>
      <c r="H271">
        <v>375</v>
      </c>
      <c r="I271">
        <f>IF(H271&gt;=275,1,0)</f>
        <v>1</v>
      </c>
      <c r="J271">
        <v>0</v>
      </c>
      <c r="K271">
        <v>0</v>
      </c>
      <c r="L271">
        <f>IF(K271&gt;0,1,0)</f>
        <v>0</v>
      </c>
      <c r="M271">
        <v>170</v>
      </c>
      <c r="N271">
        <f>IF(M271&lt;=120,2,IF(M271&lt;=150,1,0))</f>
        <v>0</v>
      </c>
      <c r="O271">
        <v>0</v>
      </c>
      <c r="P271">
        <f>IF(O271=1,2,0)</f>
        <v>0</v>
      </c>
      <c r="Q271">
        <v>0</v>
      </c>
      <c r="R271">
        <f>IF(Q271&gt;=2,2,IF(Q271&gt;=1,1,0))</f>
        <v>0</v>
      </c>
      <c r="S271">
        <v>1</v>
      </c>
      <c r="T271">
        <f>IF(S271&gt;1,1,0)</f>
        <v>0</v>
      </c>
      <c r="U271">
        <v>0</v>
      </c>
      <c r="V271">
        <f>IF(U271&gt;1,2,IF(U271=1,1,0))</f>
        <v>0</v>
      </c>
      <c r="W271">
        <v>3</v>
      </c>
      <c r="X271">
        <f>IF(W271=6,1,IF(W271=7,2,0))</f>
        <v>0</v>
      </c>
      <c r="Y271">
        <v>0</v>
      </c>
      <c r="Z271">
        <f>SUM(B271,C271,E271,G271,I271,L271,N271,P271,R271,T271,V271,X271)</f>
        <v>1</v>
      </c>
      <c r="AA271">
        <f>IF(Z271&gt;=6,1,0)</f>
        <v>0</v>
      </c>
      <c r="AB271">
        <f>IF(AND(AA271=1,Y271&gt;0),1,0)</f>
        <v>0</v>
      </c>
      <c r="AC271">
        <f>IF(AND(AA271=1,Y271=0),1,0)</f>
        <v>0</v>
      </c>
      <c r="AD271">
        <f>IF(AND(AA271=0,Y271=0),1,0)</f>
        <v>1</v>
      </c>
      <c r="AE271">
        <f>IF(AND(AA271=0,Y271&gt;0),1,0)</f>
        <v>0</v>
      </c>
      <c r="AF271">
        <f>IF(OR(AB271=1,AD271=1),1,0)</f>
        <v>1</v>
      </c>
    </row>
    <row r="272" spans="1:32" x14ac:dyDescent="0.25">
      <c r="A272">
        <v>50</v>
      </c>
      <c r="B272">
        <f>IF(A272&gt;=60,1,0)</f>
        <v>0</v>
      </c>
      <c r="C272">
        <v>0</v>
      </c>
      <c r="D272">
        <v>4</v>
      </c>
      <c r="E272">
        <f>IF(D272=4,2,0)</f>
        <v>2</v>
      </c>
      <c r="F272">
        <v>130</v>
      </c>
      <c r="G272">
        <f>IF(F272&gt;=150,1,0)</f>
        <v>0</v>
      </c>
      <c r="H272">
        <v>275</v>
      </c>
      <c r="I272">
        <f>IF(H272&gt;=275,1,0)</f>
        <v>1</v>
      </c>
      <c r="J272">
        <v>0</v>
      </c>
      <c r="K272">
        <v>0</v>
      </c>
      <c r="L272">
        <f>IF(K272&gt;0,1,0)</f>
        <v>0</v>
      </c>
      <c r="M272">
        <v>170</v>
      </c>
      <c r="N272">
        <f>IF(M272&lt;=120,2,IF(M272&lt;=150,1,0))</f>
        <v>0</v>
      </c>
      <c r="O272">
        <v>0</v>
      </c>
      <c r="P272">
        <f>IF(O272=1,2,0)</f>
        <v>0</v>
      </c>
      <c r="Q272">
        <v>0</v>
      </c>
      <c r="R272">
        <f>IF(Q272&gt;=2,2,IF(Q272&gt;=1,1,0))</f>
        <v>0</v>
      </c>
      <c r="S272">
        <v>1</v>
      </c>
      <c r="T272">
        <f>IF(S272&gt;1,1,0)</f>
        <v>0</v>
      </c>
      <c r="U272">
        <v>0</v>
      </c>
      <c r="V272">
        <f>IF(U272&gt;1,2,IF(U272=1,1,0))</f>
        <v>0</v>
      </c>
      <c r="W272">
        <v>3</v>
      </c>
      <c r="X272">
        <f>IF(W272=6,1,IF(W272=7,2,0))</f>
        <v>0</v>
      </c>
      <c r="Y272">
        <v>0</v>
      </c>
      <c r="Z272">
        <f>SUM(B272,C272,E272,G272,I272,L272,N272,P272,R272,T272,V272,X272)</f>
        <v>3</v>
      </c>
      <c r="AA272">
        <f>IF(Z272&gt;=6,1,0)</f>
        <v>0</v>
      </c>
      <c r="AB272">
        <f>IF(AND(AA272=1,Y272&gt;0),1,0)</f>
        <v>0</v>
      </c>
      <c r="AC272">
        <f>IF(AND(AA272=1,Y272=0),1,0)</f>
        <v>0</v>
      </c>
      <c r="AD272">
        <f>IF(AND(AA272=0,Y272=0),1,0)</f>
        <v>1</v>
      </c>
      <c r="AE272">
        <f>IF(AND(AA272=0,Y272&gt;0),1,0)</f>
        <v>0</v>
      </c>
      <c r="AF272">
        <f>IF(OR(AB272=1,AD272=1),1,0)</f>
        <v>1</v>
      </c>
    </row>
    <row r="273" spans="1:32" x14ac:dyDescent="0.25">
      <c r="A273">
        <v>60</v>
      </c>
      <c r="B273">
        <f>IF(A273&gt;=60,1,0)</f>
        <v>1</v>
      </c>
      <c r="C273">
        <v>0</v>
      </c>
      <c r="D273">
        <v>3</v>
      </c>
      <c r="E273">
        <f>IF(D273=4,2,0)</f>
        <v>0</v>
      </c>
      <c r="F273">
        <v>120</v>
      </c>
      <c r="G273">
        <f>IF(F273&gt;=150,1,0)</f>
        <v>0</v>
      </c>
      <c r="H273">
        <v>200</v>
      </c>
      <c r="I273">
        <f>IF(H273&gt;=275,1,0)</f>
        <v>0</v>
      </c>
      <c r="J273">
        <v>1</v>
      </c>
      <c r="K273">
        <v>0</v>
      </c>
      <c r="L273">
        <f>IF(K273&gt;0,1,0)</f>
        <v>0</v>
      </c>
      <c r="M273">
        <v>100</v>
      </c>
      <c r="N273">
        <f>IF(M273&lt;=120,2,IF(M273&lt;=150,1,0))</f>
        <v>2</v>
      </c>
      <c r="O273">
        <v>0</v>
      </c>
      <c r="P273">
        <f>IF(O273=1,2,0)</f>
        <v>0</v>
      </c>
      <c r="Q273">
        <v>0</v>
      </c>
      <c r="R273">
        <f>IF(Q273&gt;=2,2,IF(Q273&gt;=1,1,0))</f>
        <v>0</v>
      </c>
      <c r="S273">
        <v>1</v>
      </c>
      <c r="T273">
        <f>IF(S273&gt;1,1,0)</f>
        <v>0</v>
      </c>
      <c r="U273">
        <v>0</v>
      </c>
      <c r="V273">
        <f>IF(U273&gt;1,2,IF(U273=1,1,0))</f>
        <v>0</v>
      </c>
      <c r="W273">
        <v>3</v>
      </c>
      <c r="X273">
        <f>IF(W273=6,1,IF(W273=7,2,0))</f>
        <v>0</v>
      </c>
      <c r="Y273">
        <v>0</v>
      </c>
      <c r="Z273">
        <f>SUM(B273,C273,E273,G273,I273,L273,N273,P273,R273,T273,V273,X273)</f>
        <v>3</v>
      </c>
      <c r="AA273">
        <f>IF(Z273&gt;=6,1,0)</f>
        <v>0</v>
      </c>
      <c r="AB273">
        <f>IF(AND(AA273=1,Y273&gt;0),1,0)</f>
        <v>0</v>
      </c>
      <c r="AC273">
        <f>IF(AND(AA273=1,Y273=0),1,0)</f>
        <v>0</v>
      </c>
      <c r="AD273">
        <f>IF(AND(AA273=0,Y273=0),1,0)</f>
        <v>1</v>
      </c>
      <c r="AE273">
        <f>IF(AND(AA273=0,Y273&gt;0),1,0)</f>
        <v>0</v>
      </c>
      <c r="AF273">
        <f>IF(OR(AB273=1,AD273=1),1,0)</f>
        <v>1</v>
      </c>
    </row>
    <row r="274" spans="1:32" x14ac:dyDescent="0.25">
      <c r="A274">
        <v>70</v>
      </c>
      <c r="B274">
        <f>IF(A274&gt;=60,1,0)</f>
        <v>1</v>
      </c>
      <c r="C274">
        <v>1</v>
      </c>
      <c r="D274">
        <v>4</v>
      </c>
      <c r="E274">
        <f>IF(D274=4,2,0)</f>
        <v>2</v>
      </c>
      <c r="F274">
        <v>120</v>
      </c>
      <c r="G274">
        <f>IF(F274&gt;=150,1,0)</f>
        <v>0</v>
      </c>
      <c r="H274">
        <v>250</v>
      </c>
      <c r="I274">
        <f>IF(H274&gt;=275,1,0)</f>
        <v>0</v>
      </c>
      <c r="J274">
        <v>0</v>
      </c>
      <c r="K274">
        <v>0</v>
      </c>
      <c r="L274">
        <f>IF(K274&gt;0,1,0)</f>
        <v>0</v>
      </c>
      <c r="M274">
        <v>80</v>
      </c>
      <c r="N274">
        <f>IF(M274&lt;=120,2,IF(M274&lt;=150,1,0))</f>
        <v>2</v>
      </c>
      <c r="O274">
        <v>0</v>
      </c>
      <c r="P274">
        <f>IF(O274=1,2,0)</f>
        <v>0</v>
      </c>
      <c r="Q274">
        <v>1</v>
      </c>
      <c r="R274">
        <f>IF(Q274&gt;=2,2,IF(Q274&gt;=1,1,0))</f>
        <v>1</v>
      </c>
      <c r="S274">
        <v>2</v>
      </c>
      <c r="T274">
        <f>IF(S274&gt;1,1,0)</f>
        <v>1</v>
      </c>
      <c r="U274">
        <v>0</v>
      </c>
      <c r="V274">
        <f>IF(U274&gt;1,2,IF(U274=1,1,0))</f>
        <v>0</v>
      </c>
      <c r="W274">
        <v>3</v>
      </c>
      <c r="X274">
        <f>IF(W274=6,1,IF(W274=7,2,0))</f>
        <v>0</v>
      </c>
      <c r="Y274">
        <v>2</v>
      </c>
      <c r="Z274">
        <f>SUM(B274,C274,E274,G274,I274,L274,N274,P274,R274,T274,V274,X274)</f>
        <v>8</v>
      </c>
      <c r="AA274">
        <f>IF(Z274&gt;=6,1,0)</f>
        <v>1</v>
      </c>
      <c r="AB274">
        <f>IF(AND(AA274=1,Y274&gt;0),1,0)</f>
        <v>1</v>
      </c>
      <c r="AC274">
        <f>IF(AND(AA274=1,Y274=0),1,0)</f>
        <v>0</v>
      </c>
      <c r="AD274">
        <f>IF(AND(AA274=0,Y274=0),1,0)</f>
        <v>0</v>
      </c>
      <c r="AE274">
        <f>IF(AND(AA274=0,Y274&gt;0),1,0)</f>
        <v>0</v>
      </c>
      <c r="AF274">
        <f>IF(OR(AB274=1,AD274=1),1,0)</f>
        <v>1</v>
      </c>
    </row>
    <row r="275" spans="1:32" x14ac:dyDescent="0.25">
      <c r="A275">
        <v>65</v>
      </c>
      <c r="B275">
        <f>IF(A275&gt;=60,1,0)</f>
        <v>1</v>
      </c>
      <c r="C275">
        <v>1</v>
      </c>
      <c r="D275">
        <v>2</v>
      </c>
      <c r="E275">
        <f>IF(D275=4,2,0)</f>
        <v>0</v>
      </c>
      <c r="F275">
        <v>130</v>
      </c>
      <c r="G275">
        <f>IF(F275&gt;=150,1,0)</f>
        <v>0</v>
      </c>
      <c r="H275">
        <v>225</v>
      </c>
      <c r="I275">
        <f>IF(H275&gt;=275,1,0)</f>
        <v>0</v>
      </c>
      <c r="J275">
        <v>1</v>
      </c>
      <c r="K275">
        <v>2</v>
      </c>
      <c r="L275">
        <f>IF(K275&gt;0,1,0)</f>
        <v>1</v>
      </c>
      <c r="M275">
        <v>140</v>
      </c>
      <c r="N275">
        <f>IF(M275&lt;=120,2,IF(M275&lt;=150,1,0))</f>
        <v>1</v>
      </c>
      <c r="O275">
        <v>0</v>
      </c>
      <c r="P275">
        <f>IF(O275=1,2,0)</f>
        <v>0</v>
      </c>
      <c r="Q275">
        <v>0</v>
      </c>
      <c r="R275">
        <f>IF(Q275&gt;=2,2,IF(Q275&gt;=1,1,0))</f>
        <v>0</v>
      </c>
      <c r="S275">
        <v>1</v>
      </c>
      <c r="T275">
        <f>IF(S275&gt;1,1,0)</f>
        <v>0</v>
      </c>
      <c r="U275">
        <v>0</v>
      </c>
      <c r="V275">
        <f>IF(U275&gt;1,2,IF(U275=1,1,0))</f>
        <v>0</v>
      </c>
      <c r="W275">
        <v>3</v>
      </c>
      <c r="X275">
        <f>IF(W275=6,1,IF(W275=7,2,0))</f>
        <v>0</v>
      </c>
      <c r="Y275">
        <v>0</v>
      </c>
      <c r="Z275">
        <f>SUM(B275,C275,E275,G275,I275,L275,N275,P275,R275,T275,V275,X275)</f>
        <v>4</v>
      </c>
      <c r="AA275">
        <f>IF(Z275&gt;=6,1,0)</f>
        <v>0</v>
      </c>
      <c r="AB275">
        <f>IF(AND(AA275=1,Y275&gt;0),1,0)</f>
        <v>0</v>
      </c>
      <c r="AC275">
        <f>IF(AND(AA275=1,Y275=0),1,0)</f>
        <v>0</v>
      </c>
      <c r="AD275">
        <f>IF(AND(AA275=0,Y275=0),1,0)</f>
        <v>1</v>
      </c>
      <c r="AE275">
        <f>IF(AND(AA275=0,Y275&gt;0),1,0)</f>
        <v>0</v>
      </c>
      <c r="AF275">
        <f>IF(OR(AB275=1,AD275=1),1,0)</f>
        <v>1</v>
      </c>
    </row>
    <row r="276" spans="1:32" x14ac:dyDescent="0.25">
      <c r="A276">
        <v>60</v>
      </c>
      <c r="B276">
        <f>IF(A276&gt;=60,1,0)</f>
        <v>1</v>
      </c>
      <c r="C276">
        <v>1</v>
      </c>
      <c r="D276">
        <v>4</v>
      </c>
      <c r="E276">
        <f>IF(D276=4,2,0)</f>
        <v>2</v>
      </c>
      <c r="F276">
        <v>110</v>
      </c>
      <c r="G276">
        <f>IF(F276&gt;=150,1,0)</f>
        <v>0</v>
      </c>
      <c r="H276">
        <v>225</v>
      </c>
      <c r="I276">
        <f>IF(H276&gt;=275,1,0)</f>
        <v>0</v>
      </c>
      <c r="J276">
        <v>0</v>
      </c>
      <c r="K276">
        <v>0</v>
      </c>
      <c r="L276">
        <f>IF(K276&gt;0,1,0)</f>
        <v>0</v>
      </c>
      <c r="M276">
        <v>130</v>
      </c>
      <c r="N276">
        <f>IF(M276&lt;=120,2,IF(M276&lt;=150,1,0))</f>
        <v>1</v>
      </c>
      <c r="O276">
        <v>1</v>
      </c>
      <c r="P276">
        <f>IF(O276=1,2,0)</f>
        <v>2</v>
      </c>
      <c r="Q276">
        <v>1.5</v>
      </c>
      <c r="R276">
        <f>IF(Q276&gt;=2,2,IF(Q276&gt;=1,1,0))</f>
        <v>1</v>
      </c>
      <c r="S276">
        <v>2</v>
      </c>
      <c r="T276">
        <f>IF(S276&gt;1,1,0)</f>
        <v>1</v>
      </c>
      <c r="U276">
        <v>0</v>
      </c>
      <c r="V276">
        <f>IF(U276&gt;1,2,IF(U276=1,1,0))</f>
        <v>0</v>
      </c>
      <c r="W276">
        <v>6</v>
      </c>
      <c r="X276">
        <f>IF(W276=6,1,IF(W276=7,2,0))</f>
        <v>1</v>
      </c>
      <c r="Y276">
        <v>0</v>
      </c>
      <c r="Z276">
        <f>SUM(B276,C276,E276,G276,I276,L276,N276,P276,R276,T276,V276,X276)</f>
        <v>10</v>
      </c>
      <c r="AA276">
        <f>IF(Z276&gt;=6,1,0)</f>
        <v>1</v>
      </c>
      <c r="AB276">
        <f>IF(AND(AA276=1,Y276&gt;0),1,0)</f>
        <v>0</v>
      </c>
      <c r="AC276">
        <f>IF(AND(AA276=1,Y276=0),1,0)</f>
        <v>1</v>
      </c>
      <c r="AD276">
        <f>IF(AND(AA276=0,Y276=0),1,0)</f>
        <v>0</v>
      </c>
      <c r="AE276">
        <f>IF(AND(AA276=0,Y276&gt;0),1,0)</f>
        <v>0</v>
      </c>
      <c r="AF276">
        <f>IF(OR(AB276=1,AD276=1),1,0)</f>
        <v>0</v>
      </c>
    </row>
    <row r="277" spans="1:32" x14ac:dyDescent="0.25">
      <c r="A277">
        <v>55</v>
      </c>
      <c r="B277">
        <f>IF(A277&gt;=60,1,0)</f>
        <v>0</v>
      </c>
      <c r="C277">
        <v>0</v>
      </c>
      <c r="D277">
        <v>3</v>
      </c>
      <c r="E277">
        <f>IF(D277=4,2,0)</f>
        <v>0</v>
      </c>
      <c r="F277">
        <v>120</v>
      </c>
      <c r="G277">
        <f>IF(F277&gt;=150,1,0)</f>
        <v>0</v>
      </c>
      <c r="H277">
        <v>300</v>
      </c>
      <c r="I277">
        <f>IF(H277&gt;=275,1,0)</f>
        <v>1</v>
      </c>
      <c r="J277">
        <v>0</v>
      </c>
      <c r="K277">
        <v>2</v>
      </c>
      <c r="L277">
        <f>IF(K277&gt;0,1,0)</f>
        <v>1</v>
      </c>
      <c r="M277">
        <v>160</v>
      </c>
      <c r="N277">
        <f>IF(M277&lt;=120,2,IF(M277&lt;=150,1,0))</f>
        <v>0</v>
      </c>
      <c r="O277">
        <v>0</v>
      </c>
      <c r="P277">
        <f>IF(O277=1,2,0)</f>
        <v>0</v>
      </c>
      <c r="Q277">
        <v>1</v>
      </c>
      <c r="R277">
        <f>IF(Q277&gt;=2,2,IF(Q277&gt;=1,1,0))</f>
        <v>1</v>
      </c>
      <c r="S277">
        <v>1</v>
      </c>
      <c r="T277">
        <f>IF(S277&gt;1,1,0)</f>
        <v>0</v>
      </c>
      <c r="U277">
        <v>0</v>
      </c>
      <c r="V277">
        <f>IF(U277&gt;1,2,IF(U277=1,1,0))</f>
        <v>0</v>
      </c>
      <c r="W277">
        <v>3</v>
      </c>
      <c r="X277">
        <f>IF(W277=6,1,IF(W277=7,2,0))</f>
        <v>0</v>
      </c>
      <c r="Y277">
        <v>0</v>
      </c>
      <c r="Z277">
        <f>SUM(B277,C277,E277,G277,I277,L277,N277,P277,R277,T277,V277,X277)</f>
        <v>3</v>
      </c>
      <c r="AA277">
        <f>IF(Z277&gt;=6,1,0)</f>
        <v>0</v>
      </c>
      <c r="AB277">
        <f>IF(AND(AA277=1,Y277&gt;0),1,0)</f>
        <v>0</v>
      </c>
      <c r="AC277">
        <f>IF(AND(AA277=1,Y277=0),1,0)</f>
        <v>0</v>
      </c>
      <c r="AD277">
        <f>IF(AND(AA277=0,Y277=0),1,0)</f>
        <v>1</v>
      </c>
      <c r="AE277">
        <f>IF(AND(AA277=0,Y277&gt;0),1,0)</f>
        <v>0</v>
      </c>
      <c r="AF277">
        <f>IF(OR(AB277=1,AD277=1),1,0)</f>
        <v>1</v>
      </c>
    </row>
    <row r="278" spans="1:32" x14ac:dyDescent="0.25">
      <c r="A278">
        <v>45</v>
      </c>
      <c r="B278">
        <f>IF(A278&gt;=60,1,0)</f>
        <v>0</v>
      </c>
      <c r="C278">
        <v>1</v>
      </c>
      <c r="D278">
        <v>4</v>
      </c>
      <c r="E278">
        <f>IF(D278=4,2,0)</f>
        <v>2</v>
      </c>
      <c r="F278">
        <v>120</v>
      </c>
      <c r="G278">
        <f>IF(F278&gt;=150,1,0)</f>
        <v>0</v>
      </c>
      <c r="H278">
        <v>375</v>
      </c>
      <c r="I278">
        <f>IF(H278&gt;=275,1,0)</f>
        <v>1</v>
      </c>
      <c r="J278">
        <v>0</v>
      </c>
      <c r="K278">
        <v>0</v>
      </c>
      <c r="L278">
        <f>IF(K278&gt;0,1,0)</f>
        <v>0</v>
      </c>
      <c r="M278">
        <v>190</v>
      </c>
      <c r="N278">
        <f>IF(M278&lt;=120,2,IF(M278&lt;=150,1,0))</f>
        <v>0</v>
      </c>
      <c r="O278">
        <v>0</v>
      </c>
      <c r="P278">
        <f>IF(O278=1,2,0)</f>
        <v>0</v>
      </c>
      <c r="Q278">
        <v>1.5</v>
      </c>
      <c r="R278">
        <f>IF(Q278&gt;=2,2,IF(Q278&gt;=1,1,0))</f>
        <v>1</v>
      </c>
      <c r="S278">
        <v>2</v>
      </c>
      <c r="T278">
        <f>IF(S278&gt;1,1,0)</f>
        <v>1</v>
      </c>
      <c r="U278">
        <v>0</v>
      </c>
      <c r="V278">
        <f>IF(U278&gt;1,2,IF(U278=1,1,0))</f>
        <v>0</v>
      </c>
      <c r="W278">
        <v>3</v>
      </c>
      <c r="X278">
        <f>IF(W278=6,1,IF(W278=7,2,0))</f>
        <v>0</v>
      </c>
      <c r="Y278">
        <v>0</v>
      </c>
      <c r="Z278">
        <f>SUM(B278,C278,E278,G278,I278,L278,N278,P278,R278,T278,V278,X278)</f>
        <v>6</v>
      </c>
      <c r="AA278">
        <f>IF(Z278&gt;=6,1,0)</f>
        <v>1</v>
      </c>
      <c r="AB278">
        <f>IF(AND(AA278=1,Y278&gt;0),1,0)</f>
        <v>0</v>
      </c>
      <c r="AC278">
        <f>IF(AND(AA278=1,Y278=0),1,0)</f>
        <v>1</v>
      </c>
      <c r="AD278">
        <f>IF(AND(AA278=0,Y278=0),1,0)</f>
        <v>0</v>
      </c>
      <c r="AE278">
        <f>IF(AND(AA278=0,Y278&gt;0),1,0)</f>
        <v>0</v>
      </c>
      <c r="AF278">
        <f>IF(OR(AB278=1,AD278=1),1,0)</f>
        <v>0</v>
      </c>
    </row>
    <row r="279" spans="1:32" x14ac:dyDescent="0.25">
      <c r="A279">
        <v>45</v>
      </c>
      <c r="B279">
        <f>IF(A279&gt;=60,1,0)</f>
        <v>0</v>
      </c>
      <c r="C279">
        <v>0</v>
      </c>
      <c r="D279">
        <v>3</v>
      </c>
      <c r="E279">
        <f>IF(D279=4,2,0)</f>
        <v>0</v>
      </c>
      <c r="F279">
        <v>120</v>
      </c>
      <c r="G279">
        <f>IF(F279&gt;=150,1,0)</f>
        <v>0</v>
      </c>
      <c r="H279">
        <v>225</v>
      </c>
      <c r="I279">
        <f>IF(H279&gt;=275,1,0)</f>
        <v>0</v>
      </c>
      <c r="J279">
        <v>0</v>
      </c>
      <c r="K279">
        <v>0</v>
      </c>
      <c r="L279">
        <f>IF(K279&gt;0,1,0)</f>
        <v>0</v>
      </c>
      <c r="M279">
        <v>180</v>
      </c>
      <c r="N279">
        <f>IF(M279&lt;=120,2,IF(M279&lt;=150,1,0))</f>
        <v>0</v>
      </c>
      <c r="O279">
        <v>0</v>
      </c>
      <c r="P279">
        <f>IF(O279=1,2,0)</f>
        <v>0</v>
      </c>
      <c r="Q279">
        <v>0</v>
      </c>
      <c r="R279">
        <f>IF(Q279&gt;=2,2,IF(Q279&gt;=1,1,0))</f>
        <v>0</v>
      </c>
      <c r="S279">
        <v>2</v>
      </c>
      <c r="T279">
        <f>IF(S279&gt;1,1,0)</f>
        <v>1</v>
      </c>
      <c r="U279">
        <v>0</v>
      </c>
      <c r="V279">
        <f>IF(U279&gt;1,2,IF(U279=1,1,0))</f>
        <v>0</v>
      </c>
      <c r="W279">
        <v>3</v>
      </c>
      <c r="X279">
        <f>IF(W279=6,1,IF(W279=7,2,0))</f>
        <v>0</v>
      </c>
      <c r="Y279">
        <v>0</v>
      </c>
      <c r="Z279">
        <f>SUM(B279,C279,E279,G279,I279,L279,N279,P279,R279,T279,V279,X279)</f>
        <v>1</v>
      </c>
      <c r="AA279">
        <f>IF(Z279&gt;=6,1,0)</f>
        <v>0</v>
      </c>
      <c r="AB279">
        <f>IF(AND(AA279=1,Y279&gt;0),1,0)</f>
        <v>0</v>
      </c>
      <c r="AC279">
        <f>IF(AND(AA279=1,Y279=0),1,0)</f>
        <v>0</v>
      </c>
      <c r="AD279">
        <f>IF(AND(AA279=0,Y279=0),1,0)</f>
        <v>1</v>
      </c>
      <c r="AE279">
        <f>IF(AND(AA279=0,Y279&gt;0),1,0)</f>
        <v>0</v>
      </c>
      <c r="AF279">
        <f>IF(OR(AB279=1,AD279=1),1,0)</f>
        <v>1</v>
      </c>
    </row>
    <row r="280" spans="1:32" x14ac:dyDescent="0.25">
      <c r="A280">
        <v>80</v>
      </c>
      <c r="B280">
        <f>IF(A280&gt;=60,1,0)</f>
        <v>1</v>
      </c>
      <c r="C280">
        <v>0</v>
      </c>
      <c r="D280">
        <v>3</v>
      </c>
      <c r="E280">
        <f>IF(D280=4,2,0)</f>
        <v>0</v>
      </c>
      <c r="F280">
        <v>140</v>
      </c>
      <c r="G280">
        <f>IF(F280&gt;=150,1,0)</f>
        <v>0</v>
      </c>
      <c r="H280">
        <v>200</v>
      </c>
      <c r="I280">
        <f>IF(H280&gt;=275,1,0)</f>
        <v>0</v>
      </c>
      <c r="J280">
        <v>0</v>
      </c>
      <c r="K280">
        <v>1</v>
      </c>
      <c r="L280">
        <f>IF(K280&gt;0,1,0)</f>
        <v>1</v>
      </c>
      <c r="M280">
        <v>120</v>
      </c>
      <c r="N280">
        <f>IF(M280&lt;=120,2,IF(M280&lt;=150,1,0))</f>
        <v>2</v>
      </c>
      <c r="O280">
        <v>0</v>
      </c>
      <c r="P280">
        <f>IF(O280=1,2,0)</f>
        <v>0</v>
      </c>
      <c r="Q280">
        <v>1.5</v>
      </c>
      <c r="R280">
        <f>IF(Q280&gt;=2,2,IF(Q280&gt;=1,1,0))</f>
        <v>1</v>
      </c>
      <c r="S280">
        <v>2</v>
      </c>
      <c r="T280">
        <f>IF(S280&gt;1,1,0)</f>
        <v>1</v>
      </c>
      <c r="U280">
        <v>0</v>
      </c>
      <c r="V280">
        <f>IF(U280&gt;1,2,IF(U280=1,1,0))</f>
        <v>0</v>
      </c>
      <c r="W280">
        <v>3</v>
      </c>
      <c r="X280">
        <f>IF(W280=6,1,IF(W280=7,2,0))</f>
        <v>0</v>
      </c>
      <c r="Y280">
        <v>0</v>
      </c>
      <c r="Z280">
        <f>SUM(B280,C280,E280,G280,I280,L280,N280,P280,R280,T280,V280,X280)</f>
        <v>6</v>
      </c>
      <c r="AA280">
        <f>IF(Z280&gt;=6,1,0)</f>
        <v>1</v>
      </c>
      <c r="AB280">
        <f>IF(AND(AA280=1,Y280&gt;0),1,0)</f>
        <v>0</v>
      </c>
      <c r="AC280">
        <f>IF(AND(AA280=1,Y280=0),1,0)</f>
        <v>1</v>
      </c>
      <c r="AD280">
        <f>IF(AND(AA280=0,Y280=0),1,0)</f>
        <v>0</v>
      </c>
      <c r="AE280">
        <f>IF(AND(AA280=0,Y280&gt;0),1,0)</f>
        <v>0</v>
      </c>
      <c r="AF280">
        <f>IF(OR(AB280=1,AD280=1),1,0)</f>
        <v>0</v>
      </c>
    </row>
    <row r="281" spans="1:32" x14ac:dyDescent="0.25">
      <c r="A281">
        <v>70</v>
      </c>
      <c r="B281">
        <f>IF(A281&gt;=60,1,0)</f>
        <v>1</v>
      </c>
      <c r="C281">
        <v>1</v>
      </c>
      <c r="D281">
        <v>2</v>
      </c>
      <c r="E281">
        <f>IF(D281=4,2,0)</f>
        <v>0</v>
      </c>
      <c r="F281">
        <v>160</v>
      </c>
      <c r="G281">
        <f>IF(F281&gt;=150,1,0)</f>
        <v>1</v>
      </c>
      <c r="H281">
        <v>250</v>
      </c>
      <c r="I281">
        <f>IF(H281&gt;=275,1,0)</f>
        <v>0</v>
      </c>
      <c r="J281">
        <v>0</v>
      </c>
      <c r="K281">
        <v>2</v>
      </c>
      <c r="L281">
        <f>IF(K281&gt;0,1,0)</f>
        <v>1</v>
      </c>
      <c r="M281">
        <v>150</v>
      </c>
      <c r="N281">
        <f>IF(M281&lt;=120,2,IF(M281&lt;=150,1,0))</f>
        <v>1</v>
      </c>
      <c r="O281">
        <v>0</v>
      </c>
      <c r="P281">
        <f>IF(O281=1,2,0)</f>
        <v>0</v>
      </c>
      <c r="Q281">
        <v>0</v>
      </c>
      <c r="R281">
        <f>IF(Q281&gt;=2,2,IF(Q281&gt;=1,1,0))</f>
        <v>0</v>
      </c>
      <c r="S281">
        <v>1</v>
      </c>
      <c r="T281">
        <f>IF(S281&gt;1,1,0)</f>
        <v>0</v>
      </c>
      <c r="U281">
        <v>0</v>
      </c>
      <c r="V281">
        <f>IF(U281&gt;1,2,IF(U281=1,1,0))</f>
        <v>0</v>
      </c>
      <c r="W281">
        <v>3</v>
      </c>
      <c r="X281">
        <f>IF(W281=6,1,IF(W281=7,2,0))</f>
        <v>0</v>
      </c>
      <c r="Y281">
        <v>0</v>
      </c>
      <c r="Z281">
        <f>SUM(B281,C281,E281,G281,I281,L281,N281,P281,R281,T281,V281,X281)</f>
        <v>5</v>
      </c>
      <c r="AA281">
        <f>IF(Z281&gt;=6,1,0)</f>
        <v>0</v>
      </c>
      <c r="AB281">
        <f>IF(AND(AA281=1,Y281&gt;0),1,0)</f>
        <v>0</v>
      </c>
      <c r="AC281">
        <f>IF(AND(AA281=1,Y281=0),1,0)</f>
        <v>0</v>
      </c>
      <c r="AD281">
        <f>IF(AND(AA281=0,Y281=0),1,0)</f>
        <v>1</v>
      </c>
      <c r="AE281">
        <f>IF(AND(AA281=0,Y281&gt;0),1,0)</f>
        <v>0</v>
      </c>
      <c r="AF281">
        <f>IF(OR(AB281=1,AD281=1),1,0)</f>
        <v>1</v>
      </c>
    </row>
    <row r="282" spans="1:32" x14ac:dyDescent="0.25">
      <c r="A282">
        <v>60</v>
      </c>
      <c r="B282">
        <f>IF(A282&gt;=60,1,0)</f>
        <v>1</v>
      </c>
      <c r="C282">
        <v>1</v>
      </c>
      <c r="D282">
        <v>2</v>
      </c>
      <c r="E282">
        <f>IF(D282=4,2,0)</f>
        <v>0</v>
      </c>
      <c r="F282">
        <v>130</v>
      </c>
      <c r="G282">
        <f>IF(F282&gt;=150,1,0)</f>
        <v>0</v>
      </c>
      <c r="H282">
        <v>275</v>
      </c>
      <c r="I282">
        <f>IF(H282&gt;=275,1,0)</f>
        <v>1</v>
      </c>
      <c r="J282">
        <v>0</v>
      </c>
      <c r="K282">
        <v>0</v>
      </c>
      <c r="L282">
        <f>IF(K282&gt;0,1,0)</f>
        <v>0</v>
      </c>
      <c r="M282">
        <v>150</v>
      </c>
      <c r="N282">
        <f>IF(M282&lt;=120,2,IF(M282&lt;=150,1,0))</f>
        <v>1</v>
      </c>
      <c r="O282">
        <v>0</v>
      </c>
      <c r="P282">
        <f>IF(O282=1,2,0)</f>
        <v>0</v>
      </c>
      <c r="Q282">
        <v>0.5</v>
      </c>
      <c r="R282">
        <f>IF(Q282&gt;=2,2,IF(Q282&gt;=1,1,0))</f>
        <v>0</v>
      </c>
      <c r="S282">
        <v>1</v>
      </c>
      <c r="T282">
        <f>IF(S282&gt;1,1,0)</f>
        <v>0</v>
      </c>
      <c r="U282">
        <v>0</v>
      </c>
      <c r="V282">
        <f>IF(U282&gt;1,2,IF(U282=1,1,0))</f>
        <v>0</v>
      </c>
      <c r="W282">
        <v>7</v>
      </c>
      <c r="X282">
        <f>IF(W282=6,1,IF(W282=7,2,0))</f>
        <v>2</v>
      </c>
      <c r="Y282">
        <v>1</v>
      </c>
      <c r="Z282">
        <f>SUM(B282,C282,E282,G282,I282,L282,N282,P282,R282,T282,V282,X282)</f>
        <v>6</v>
      </c>
      <c r="AA282">
        <f>IF(Z282&gt;=6,1,0)</f>
        <v>1</v>
      </c>
      <c r="AB282">
        <f>IF(AND(AA282=1,Y282&gt;0),1,0)</f>
        <v>1</v>
      </c>
      <c r="AC282">
        <f>IF(AND(AA282=1,Y282=0),1,0)</f>
        <v>0</v>
      </c>
      <c r="AD282">
        <f>IF(AND(AA282=0,Y282=0),1,0)</f>
        <v>0</v>
      </c>
      <c r="AE282">
        <f>IF(AND(AA282=0,Y282&gt;0),1,0)</f>
        <v>0</v>
      </c>
      <c r="AF282">
        <f>IF(OR(AB282=1,AD282=1),1,0)</f>
        <v>1</v>
      </c>
    </row>
    <row r="283" spans="1:32" x14ac:dyDescent="0.25">
      <c r="A283">
        <v>60</v>
      </c>
      <c r="B283">
        <f>IF(A283&gt;=60,1,0)</f>
        <v>1</v>
      </c>
      <c r="C283">
        <v>0</v>
      </c>
      <c r="D283">
        <v>1</v>
      </c>
      <c r="E283">
        <f>IF(D283=4,2,0)</f>
        <v>0</v>
      </c>
      <c r="F283">
        <v>150</v>
      </c>
      <c r="G283">
        <f>IF(F283&gt;=150,1,0)</f>
        <v>1</v>
      </c>
      <c r="H283">
        <v>250</v>
      </c>
      <c r="I283">
        <f>IF(H283&gt;=275,1,0)</f>
        <v>0</v>
      </c>
      <c r="J283">
        <v>0</v>
      </c>
      <c r="K283">
        <v>0</v>
      </c>
      <c r="L283">
        <f>IF(K283&gt;0,1,0)</f>
        <v>0</v>
      </c>
      <c r="M283">
        <v>180</v>
      </c>
      <c r="N283">
        <f>IF(M283&lt;=120,2,IF(M283&lt;=150,1,0))</f>
        <v>0</v>
      </c>
      <c r="O283">
        <v>0</v>
      </c>
      <c r="P283">
        <f>IF(O283=1,2,0)</f>
        <v>0</v>
      </c>
      <c r="Q283">
        <v>1</v>
      </c>
      <c r="R283">
        <f>IF(Q283&gt;=2,2,IF(Q283&gt;=1,1,0))</f>
        <v>1</v>
      </c>
      <c r="S283">
        <v>1</v>
      </c>
      <c r="T283">
        <f>IF(S283&gt;1,1,0)</f>
        <v>0</v>
      </c>
      <c r="U283">
        <v>0</v>
      </c>
      <c r="V283">
        <f>IF(U283&gt;1,2,IF(U283=1,1,0))</f>
        <v>0</v>
      </c>
      <c r="W283">
        <v>3</v>
      </c>
      <c r="X283">
        <f>IF(W283=6,1,IF(W283=7,2,0))</f>
        <v>0</v>
      </c>
      <c r="Y283">
        <v>0</v>
      </c>
      <c r="Z283">
        <f>SUM(B283,C283,E283,G283,I283,L283,N283,P283,R283,T283,V283,X283)</f>
        <v>3</v>
      </c>
      <c r="AA283">
        <f>IF(Z283&gt;=6,1,0)</f>
        <v>0</v>
      </c>
      <c r="AB283">
        <f>IF(AND(AA283=1,Y283&gt;0),1,0)</f>
        <v>0</v>
      </c>
      <c r="AC283">
        <f>IF(AND(AA283=1,Y283=0),1,0)</f>
        <v>0</v>
      </c>
      <c r="AD283">
        <f>IF(AND(AA283=0,Y283=0),1,0)</f>
        <v>1</v>
      </c>
      <c r="AE283">
        <f>IF(AND(AA283=0,Y283&gt;0),1,0)</f>
        <v>0</v>
      </c>
      <c r="AF283">
        <f>IF(OR(AB283=1,AD283=1),1,0)</f>
        <v>1</v>
      </c>
    </row>
    <row r="284" spans="1:32" x14ac:dyDescent="0.25">
      <c r="A284">
        <v>45</v>
      </c>
      <c r="B284">
        <f>IF(A284&gt;=60,1,0)</f>
        <v>0</v>
      </c>
      <c r="C284">
        <v>1</v>
      </c>
      <c r="D284">
        <v>3</v>
      </c>
      <c r="E284">
        <f>IF(D284=4,2,0)</f>
        <v>0</v>
      </c>
      <c r="F284">
        <v>120</v>
      </c>
      <c r="G284">
        <f>IF(F284&gt;=150,1,0)</f>
        <v>0</v>
      </c>
      <c r="H284">
        <v>250</v>
      </c>
      <c r="I284">
        <f>IF(H284&gt;=275,1,0)</f>
        <v>0</v>
      </c>
      <c r="J284">
        <v>0</v>
      </c>
      <c r="K284">
        <v>0</v>
      </c>
      <c r="L284">
        <f>IF(K284&gt;0,1,0)</f>
        <v>0</v>
      </c>
      <c r="M284">
        <v>170</v>
      </c>
      <c r="N284">
        <f>IF(M284&lt;=120,2,IF(M284&lt;=150,1,0))</f>
        <v>0</v>
      </c>
      <c r="O284">
        <v>0</v>
      </c>
      <c r="P284">
        <f>IF(O284=1,2,0)</f>
        <v>0</v>
      </c>
      <c r="Q284">
        <v>0</v>
      </c>
      <c r="R284">
        <f>IF(Q284&gt;=2,2,IF(Q284&gt;=1,1,0))</f>
        <v>0</v>
      </c>
      <c r="S284">
        <v>1</v>
      </c>
      <c r="T284">
        <f>IF(S284&gt;1,1,0)</f>
        <v>0</v>
      </c>
      <c r="U284">
        <v>0</v>
      </c>
      <c r="V284">
        <f>IF(U284&gt;1,2,IF(U284=1,1,0))</f>
        <v>0</v>
      </c>
      <c r="W284">
        <v>3</v>
      </c>
      <c r="X284">
        <f>IF(W284=6,1,IF(W284=7,2,0))</f>
        <v>0</v>
      </c>
      <c r="Y284">
        <v>0</v>
      </c>
      <c r="Z284">
        <f>SUM(B284,C284,E284,G284,I284,L284,N284,P284,R284,T284,V284,X284)</f>
        <v>1</v>
      </c>
      <c r="AA284">
        <f>IF(Z284&gt;=6,1,0)</f>
        <v>0</v>
      </c>
      <c r="AB284">
        <f>IF(AND(AA284=1,Y284&gt;0),1,0)</f>
        <v>0</v>
      </c>
      <c r="AC284">
        <f>IF(AND(AA284=1,Y284=0),1,0)</f>
        <v>0</v>
      </c>
      <c r="AD284">
        <f>IF(AND(AA284=0,Y284=0),1,0)</f>
        <v>1</v>
      </c>
      <c r="AE284">
        <f>IF(AND(AA284=0,Y284&gt;0),1,0)</f>
        <v>0</v>
      </c>
      <c r="AF284">
        <f>IF(OR(AB284=1,AD284=1),1,0)</f>
        <v>1</v>
      </c>
    </row>
    <row r="285" spans="1:32" x14ac:dyDescent="0.25">
      <c r="A285">
        <v>45</v>
      </c>
      <c r="B285">
        <f>IF(A285&gt;=60,1,0)</f>
        <v>0</v>
      </c>
      <c r="C285">
        <v>1</v>
      </c>
      <c r="D285">
        <v>4</v>
      </c>
      <c r="E285">
        <f>IF(D285=4,2,0)</f>
        <v>2</v>
      </c>
      <c r="F285">
        <v>140</v>
      </c>
      <c r="G285">
        <f>IF(F285&gt;=150,1,0)</f>
        <v>0</v>
      </c>
      <c r="H285">
        <v>375</v>
      </c>
      <c r="I285">
        <f>IF(H285&gt;=275,1,0)</f>
        <v>1</v>
      </c>
      <c r="J285">
        <v>0</v>
      </c>
      <c r="K285">
        <v>0</v>
      </c>
      <c r="L285">
        <f>IF(K285&gt;0,1,0)</f>
        <v>0</v>
      </c>
      <c r="M285">
        <v>130</v>
      </c>
      <c r="N285">
        <f>IF(M285&lt;=120,2,IF(M285&lt;=150,1,0))</f>
        <v>1</v>
      </c>
      <c r="O285">
        <v>1</v>
      </c>
      <c r="P285">
        <f>IF(O285=1,2,0)</f>
        <v>2</v>
      </c>
      <c r="Q285">
        <v>2</v>
      </c>
      <c r="R285">
        <f>IF(Q285&gt;=2,2,IF(Q285&gt;=1,1,0))</f>
        <v>2</v>
      </c>
      <c r="S285">
        <v>2</v>
      </c>
      <c r="T285">
        <f>IF(S285&gt;1,1,0)</f>
        <v>1</v>
      </c>
      <c r="U285">
        <v>0</v>
      </c>
      <c r="V285">
        <f>IF(U285&gt;1,2,IF(U285=1,1,0))</f>
        <v>0</v>
      </c>
      <c r="W285">
        <v>6</v>
      </c>
      <c r="X285">
        <f>IF(W285=6,1,IF(W285=7,2,0))</f>
        <v>1</v>
      </c>
      <c r="Y285">
        <v>2</v>
      </c>
      <c r="Z285">
        <f>SUM(B285,C285,E285,G285,I285,L285,N285,P285,R285,T285,V285,X285)</f>
        <v>11</v>
      </c>
      <c r="AA285">
        <f>IF(Z285&gt;=6,1,0)</f>
        <v>1</v>
      </c>
      <c r="AB285">
        <f>IF(AND(AA285=1,Y285&gt;0),1,0)</f>
        <v>1</v>
      </c>
      <c r="AC285">
        <f>IF(AND(AA285=1,Y285=0),1,0)</f>
        <v>0</v>
      </c>
      <c r="AD285">
        <f>IF(AND(AA285=0,Y285=0),1,0)</f>
        <v>0</v>
      </c>
      <c r="AE285">
        <f>IF(AND(AA285=0,Y285&gt;0),1,0)</f>
        <v>0</v>
      </c>
      <c r="AF285">
        <f>IF(OR(AB285=1,AD285=1),1,0)</f>
        <v>1</v>
      </c>
    </row>
    <row r="286" spans="1:32" x14ac:dyDescent="0.25">
      <c r="A286">
        <v>55</v>
      </c>
      <c r="B286">
        <f>IF(A286&gt;=60,1,0)</f>
        <v>0</v>
      </c>
      <c r="C286">
        <v>1</v>
      </c>
      <c r="D286">
        <v>4</v>
      </c>
      <c r="E286">
        <f>IF(D286=4,2,0)</f>
        <v>2</v>
      </c>
      <c r="F286">
        <v>130</v>
      </c>
      <c r="G286">
        <f>IF(F286&gt;=150,1,0)</f>
        <v>0</v>
      </c>
      <c r="H286">
        <v>225</v>
      </c>
      <c r="I286">
        <f>IF(H286&gt;=275,1,0)</f>
        <v>0</v>
      </c>
      <c r="J286">
        <v>1</v>
      </c>
      <c r="K286">
        <v>0</v>
      </c>
      <c r="L286">
        <f>IF(K286&gt;0,1,0)</f>
        <v>0</v>
      </c>
      <c r="M286">
        <v>160</v>
      </c>
      <c r="N286">
        <f>IF(M286&lt;=120,2,IF(M286&lt;=150,1,0))</f>
        <v>0</v>
      </c>
      <c r="O286">
        <v>1</v>
      </c>
      <c r="P286">
        <f>IF(O286=1,2,0)</f>
        <v>2</v>
      </c>
      <c r="Q286">
        <v>1</v>
      </c>
      <c r="R286">
        <f>IF(Q286&gt;=2,2,IF(Q286&gt;=1,1,0))</f>
        <v>1</v>
      </c>
      <c r="S286">
        <v>2</v>
      </c>
      <c r="T286">
        <f>IF(S286&gt;1,1,0)</f>
        <v>1</v>
      </c>
      <c r="U286">
        <v>0</v>
      </c>
      <c r="V286">
        <f>IF(U286&gt;1,2,IF(U286=1,1,0))</f>
        <v>0</v>
      </c>
      <c r="W286" t="s">
        <v>0</v>
      </c>
      <c r="X286">
        <f>IF(W286=6,1,IF(W286=7,2,0))</f>
        <v>0</v>
      </c>
      <c r="Y286">
        <v>2</v>
      </c>
      <c r="Z286">
        <f>SUM(B286,C286,E286,G286,I286,L286,N286,P286,R286,T286,V286,X286)</f>
        <v>7</v>
      </c>
      <c r="AA286">
        <f>IF(Z286&gt;=6,1,0)</f>
        <v>1</v>
      </c>
      <c r="AB286">
        <f>IF(AND(AA286=1,Y286&gt;0),1,0)</f>
        <v>1</v>
      </c>
      <c r="AC286">
        <f>IF(AND(AA286=1,Y286=0),1,0)</f>
        <v>0</v>
      </c>
      <c r="AD286">
        <f>IF(AND(AA286=0,Y286=0),1,0)</f>
        <v>0</v>
      </c>
      <c r="AE286">
        <f>IF(AND(AA286=0,Y286&gt;0),1,0)</f>
        <v>0</v>
      </c>
      <c r="AF286">
        <f>IF(OR(AB286=1,AD286=1),1,0)</f>
        <v>1</v>
      </c>
    </row>
    <row r="287" spans="1:32" x14ac:dyDescent="0.25">
      <c r="A287">
        <v>40</v>
      </c>
      <c r="B287">
        <f>IF(A287&gt;=60,1,0)</f>
        <v>0</v>
      </c>
      <c r="C287">
        <v>1</v>
      </c>
      <c r="D287">
        <v>4</v>
      </c>
      <c r="E287">
        <f>IF(D287=4,2,0)</f>
        <v>2</v>
      </c>
      <c r="F287">
        <v>160</v>
      </c>
      <c r="G287">
        <f>IF(F287&gt;=150,1,0)</f>
        <v>1</v>
      </c>
      <c r="H287">
        <v>225</v>
      </c>
      <c r="I287">
        <f>IF(H287&gt;=275,1,0)</f>
        <v>0</v>
      </c>
      <c r="J287">
        <v>0</v>
      </c>
      <c r="K287">
        <v>0</v>
      </c>
      <c r="L287">
        <f>IF(K287&gt;0,1,0)</f>
        <v>0</v>
      </c>
      <c r="M287">
        <v>190</v>
      </c>
      <c r="N287">
        <f>IF(M287&lt;=120,2,IF(M287&lt;=150,1,0))</f>
        <v>0</v>
      </c>
      <c r="O287">
        <v>0</v>
      </c>
      <c r="P287">
        <f>IF(O287=1,2,0)</f>
        <v>0</v>
      </c>
      <c r="Q287">
        <v>0</v>
      </c>
      <c r="R287">
        <f>IF(Q287&gt;=2,2,IF(Q287&gt;=1,1,0))</f>
        <v>0</v>
      </c>
      <c r="S287">
        <v>1</v>
      </c>
      <c r="T287">
        <f>IF(S287&gt;1,1,0)</f>
        <v>0</v>
      </c>
      <c r="U287">
        <v>0</v>
      </c>
      <c r="V287">
        <f>IF(U287&gt;1,2,IF(U287=1,1,0))</f>
        <v>0</v>
      </c>
      <c r="W287">
        <v>7</v>
      </c>
      <c r="X287">
        <f>IF(W287=6,1,IF(W287=7,2,0))</f>
        <v>2</v>
      </c>
      <c r="Y287">
        <v>1</v>
      </c>
      <c r="Z287">
        <f>SUM(B287,C287,E287,G287,I287,L287,N287,P287,R287,T287,V287,X287)</f>
        <v>6</v>
      </c>
      <c r="AA287">
        <f>IF(Z287&gt;=6,1,0)</f>
        <v>1</v>
      </c>
      <c r="AB287">
        <f>IF(AND(AA287=1,Y287&gt;0),1,0)</f>
        <v>1</v>
      </c>
      <c r="AC287">
        <f>IF(AND(AA287=1,Y287=0),1,0)</f>
        <v>0</v>
      </c>
      <c r="AD287">
        <f>IF(AND(AA287=0,Y287=0),1,0)</f>
        <v>0</v>
      </c>
      <c r="AE287">
        <f>IF(AND(AA287=0,Y287&gt;0),1,0)</f>
        <v>0</v>
      </c>
      <c r="AF287">
        <f>IF(OR(AB287=1,AD287=1),1,0)</f>
        <v>1</v>
      </c>
    </row>
    <row r="288" spans="1:32" x14ac:dyDescent="0.25">
      <c r="A288">
        <v>45</v>
      </c>
      <c r="B288">
        <f>IF(A288&gt;=60,1,0)</f>
        <v>0</v>
      </c>
      <c r="C288">
        <v>1</v>
      </c>
      <c r="D288">
        <v>3</v>
      </c>
      <c r="E288">
        <f>IF(D288=4,2,0)</f>
        <v>0</v>
      </c>
      <c r="F288">
        <v>130</v>
      </c>
      <c r="G288">
        <f>IF(F288&gt;=150,1,0)</f>
        <v>0</v>
      </c>
      <c r="H288">
        <v>200</v>
      </c>
      <c r="I288">
        <f>IF(H288&gt;=275,1,0)</f>
        <v>0</v>
      </c>
      <c r="J288">
        <v>0</v>
      </c>
      <c r="K288">
        <v>0</v>
      </c>
      <c r="L288">
        <f>IF(K288&gt;0,1,0)</f>
        <v>0</v>
      </c>
      <c r="M288">
        <v>150</v>
      </c>
      <c r="N288">
        <f>IF(M288&lt;=120,2,IF(M288&lt;=150,1,0))</f>
        <v>1</v>
      </c>
      <c r="O288">
        <v>0</v>
      </c>
      <c r="P288">
        <f>IF(O288=1,2,0)</f>
        <v>0</v>
      </c>
      <c r="Q288">
        <v>0</v>
      </c>
      <c r="R288">
        <f>IF(Q288&gt;=2,2,IF(Q288&gt;=1,1,0))</f>
        <v>0</v>
      </c>
      <c r="S288">
        <v>1</v>
      </c>
      <c r="T288">
        <f>IF(S288&gt;1,1,0)</f>
        <v>0</v>
      </c>
      <c r="U288">
        <v>0</v>
      </c>
      <c r="V288">
        <f>IF(U288&gt;1,2,IF(U288=1,1,0))</f>
        <v>0</v>
      </c>
      <c r="W288">
        <v>3</v>
      </c>
      <c r="X288">
        <f>IF(W288=6,1,IF(W288=7,2,0))</f>
        <v>0</v>
      </c>
      <c r="Y288">
        <v>0</v>
      </c>
      <c r="Z288">
        <f>SUM(B288,C288,E288,G288,I288,L288,N288,P288,R288,T288,V288,X288)</f>
        <v>2</v>
      </c>
      <c r="AA288">
        <f>IF(Z288&gt;=6,1,0)</f>
        <v>0</v>
      </c>
      <c r="AB288">
        <f>IF(AND(AA288=1,Y288&gt;0),1,0)</f>
        <v>0</v>
      </c>
      <c r="AC288">
        <f>IF(AND(AA288=1,Y288=0),1,0)</f>
        <v>0</v>
      </c>
      <c r="AD288">
        <f>IF(AND(AA288=0,Y288=0),1,0)</f>
        <v>1</v>
      </c>
      <c r="AE288">
        <f>IF(AND(AA288=0,Y288&gt;0),1,0)</f>
        <v>0</v>
      </c>
      <c r="AF288">
        <f>IF(OR(AB288=1,AD288=1),1,0)</f>
        <v>1</v>
      </c>
    </row>
    <row r="289" spans="1:32" x14ac:dyDescent="0.25">
      <c r="A289">
        <v>70</v>
      </c>
      <c r="B289">
        <f>IF(A289&gt;=60,1,0)</f>
        <v>1</v>
      </c>
      <c r="C289">
        <v>1</v>
      </c>
      <c r="D289">
        <v>4</v>
      </c>
      <c r="E289">
        <f>IF(D289=4,2,0)</f>
        <v>2</v>
      </c>
      <c r="F289">
        <v>160</v>
      </c>
      <c r="G289">
        <f>IF(F289&gt;=150,1,0)</f>
        <v>1</v>
      </c>
      <c r="H289">
        <v>250</v>
      </c>
      <c r="I289">
        <f>IF(H289&gt;=275,1,0)</f>
        <v>0</v>
      </c>
      <c r="J289">
        <v>0</v>
      </c>
      <c r="K289">
        <v>2</v>
      </c>
      <c r="L289">
        <f>IF(K289&gt;0,1,0)</f>
        <v>1</v>
      </c>
      <c r="M289">
        <v>140</v>
      </c>
      <c r="N289">
        <f>IF(M289&lt;=120,2,IF(M289&lt;=150,1,0))</f>
        <v>1</v>
      </c>
      <c r="O289">
        <v>0</v>
      </c>
      <c r="P289">
        <f>IF(O289=1,2,0)</f>
        <v>0</v>
      </c>
      <c r="Q289">
        <v>2.5</v>
      </c>
      <c r="R289">
        <f>IF(Q289&gt;=2,2,IF(Q289&gt;=1,1,0))</f>
        <v>2</v>
      </c>
      <c r="S289">
        <v>1</v>
      </c>
      <c r="T289">
        <f>IF(S289&gt;1,1,0)</f>
        <v>0</v>
      </c>
      <c r="U289">
        <v>0</v>
      </c>
      <c r="V289">
        <f>IF(U289&gt;1,2,IF(U289=1,1,0))</f>
        <v>0</v>
      </c>
      <c r="W289">
        <v>6</v>
      </c>
      <c r="X289">
        <f>IF(W289=6,1,IF(W289=7,2,0))</f>
        <v>1</v>
      </c>
      <c r="Y289">
        <v>0</v>
      </c>
      <c r="Z289">
        <f>SUM(B289,C289,E289,G289,I289,L289,N289,P289,R289,T289,V289,X289)</f>
        <v>10</v>
      </c>
      <c r="AA289">
        <f>IF(Z289&gt;=6,1,0)</f>
        <v>1</v>
      </c>
      <c r="AB289">
        <f>IF(AND(AA289=1,Y289&gt;0),1,0)</f>
        <v>0</v>
      </c>
      <c r="AC289">
        <f>IF(AND(AA289=1,Y289=0),1,0)</f>
        <v>1</v>
      </c>
      <c r="AD289">
        <f>IF(AND(AA289=0,Y289=0),1,0)</f>
        <v>0</v>
      </c>
      <c r="AE289">
        <f>IF(AND(AA289=0,Y289&gt;0),1,0)</f>
        <v>0</v>
      </c>
      <c r="AF289">
        <f>IF(OR(AB289=1,AD289=1),1,0)</f>
        <v>0</v>
      </c>
    </row>
    <row r="290" spans="1:32" x14ac:dyDescent="0.25">
      <c r="A290">
        <v>75</v>
      </c>
      <c r="B290">
        <f>IF(A290&gt;=60,1,0)</f>
        <v>1</v>
      </c>
      <c r="C290">
        <v>0</v>
      </c>
      <c r="D290">
        <v>4</v>
      </c>
      <c r="E290">
        <f>IF(D290=4,2,0)</f>
        <v>2</v>
      </c>
      <c r="F290">
        <v>120</v>
      </c>
      <c r="G290">
        <f>IF(F290&gt;=150,1,0)</f>
        <v>0</v>
      </c>
      <c r="H290">
        <v>150</v>
      </c>
      <c r="I290">
        <f>IF(H290&gt;=275,1,0)</f>
        <v>0</v>
      </c>
      <c r="J290">
        <v>0</v>
      </c>
      <c r="K290">
        <v>0</v>
      </c>
      <c r="L290">
        <f>IF(K290&gt;0,1,0)</f>
        <v>0</v>
      </c>
      <c r="M290">
        <v>130</v>
      </c>
      <c r="N290">
        <f>IF(M290&lt;=120,2,IF(M290&lt;=150,1,0))</f>
        <v>1</v>
      </c>
      <c r="O290">
        <v>0</v>
      </c>
      <c r="P290">
        <f>IF(O290=1,2,0)</f>
        <v>0</v>
      </c>
      <c r="Q290">
        <v>2</v>
      </c>
      <c r="R290">
        <f>IF(Q290&gt;=2,2,IF(Q290&gt;=1,1,0))</f>
        <v>2</v>
      </c>
      <c r="S290">
        <v>2</v>
      </c>
      <c r="T290">
        <f>IF(S290&gt;1,1,0)</f>
        <v>1</v>
      </c>
      <c r="U290">
        <v>0</v>
      </c>
      <c r="V290">
        <f>IF(U290&gt;1,2,IF(U290=1,1,0))</f>
        <v>0</v>
      </c>
      <c r="W290">
        <v>3</v>
      </c>
      <c r="X290">
        <f>IF(W290=6,1,IF(W290=7,2,0))</f>
        <v>0</v>
      </c>
      <c r="Y290">
        <v>0</v>
      </c>
      <c r="Z290">
        <f>SUM(B290,C290,E290,G290,I290,L290,N290,P290,R290,T290,V290,X290)</f>
        <v>7</v>
      </c>
      <c r="AA290">
        <f>IF(Z290&gt;=6,1,0)</f>
        <v>1</v>
      </c>
      <c r="AB290">
        <f>IF(AND(AA290=1,Y290&gt;0),1,0)</f>
        <v>0</v>
      </c>
      <c r="AC290">
        <f>IF(AND(AA290=1,Y290=0),1,0)</f>
        <v>1</v>
      </c>
      <c r="AD290">
        <f>IF(AND(AA290=0,Y290=0),1,0)</f>
        <v>0</v>
      </c>
      <c r="AE290">
        <f>IF(AND(AA290=0,Y290&gt;0),1,0)</f>
        <v>0</v>
      </c>
      <c r="AF290">
        <f>IF(OR(AB290=1,AD290=1),1,0)</f>
        <v>0</v>
      </c>
    </row>
    <row r="291" spans="1:32" x14ac:dyDescent="0.25">
      <c r="A291">
        <v>65</v>
      </c>
      <c r="B291">
        <f>IF(A291&gt;=60,1,0)</f>
        <v>1</v>
      </c>
      <c r="C291">
        <v>1</v>
      </c>
      <c r="D291">
        <v>1</v>
      </c>
      <c r="E291">
        <f>IF(D291=4,2,0)</f>
        <v>0</v>
      </c>
      <c r="F291">
        <v>170</v>
      </c>
      <c r="G291">
        <f>IF(F291&gt;=150,1,0)</f>
        <v>1</v>
      </c>
      <c r="H291">
        <v>250</v>
      </c>
      <c r="I291">
        <f>IF(H291&gt;=275,1,0)</f>
        <v>0</v>
      </c>
      <c r="J291">
        <v>0</v>
      </c>
      <c r="K291">
        <v>2</v>
      </c>
      <c r="L291">
        <f>IF(K291&gt;0,1,0)</f>
        <v>1</v>
      </c>
      <c r="M291">
        <v>160</v>
      </c>
      <c r="N291">
        <f>IF(M291&lt;=120,2,IF(M291&lt;=150,1,0))</f>
        <v>0</v>
      </c>
      <c r="O291">
        <v>0</v>
      </c>
      <c r="P291">
        <f>IF(O291=1,2,0)</f>
        <v>0</v>
      </c>
      <c r="Q291">
        <v>1</v>
      </c>
      <c r="R291">
        <f>IF(Q291&gt;=2,2,IF(Q291&gt;=1,1,0))</f>
        <v>1</v>
      </c>
      <c r="S291">
        <v>2</v>
      </c>
      <c r="T291">
        <f>IF(S291&gt;1,1,0)</f>
        <v>1</v>
      </c>
      <c r="U291">
        <v>0</v>
      </c>
      <c r="V291">
        <f>IF(U291&gt;1,2,IF(U291=1,1,0))</f>
        <v>0</v>
      </c>
      <c r="W291">
        <v>7</v>
      </c>
      <c r="X291">
        <f>IF(W291=6,1,IF(W291=7,2,0))</f>
        <v>2</v>
      </c>
      <c r="Y291">
        <v>0</v>
      </c>
      <c r="Z291">
        <f>SUM(B291,C291,E291,G291,I291,L291,N291,P291,R291,T291,V291,X291)</f>
        <v>8</v>
      </c>
      <c r="AA291">
        <f>IF(Z291&gt;=6,1,0)</f>
        <v>1</v>
      </c>
      <c r="AB291">
        <f>IF(AND(AA291=1,Y291&gt;0),1,0)</f>
        <v>0</v>
      </c>
      <c r="AC291">
        <f>IF(AND(AA291=1,Y291=0),1,0)</f>
        <v>1</v>
      </c>
      <c r="AD291">
        <f>IF(AND(AA291=0,Y291=0),1,0)</f>
        <v>0</v>
      </c>
      <c r="AE291">
        <f>IF(AND(AA291=0,Y291&gt;0),1,0)</f>
        <v>0</v>
      </c>
      <c r="AF291">
        <f>IF(OR(AB291=1,AD291=1),1,0)</f>
        <v>0</v>
      </c>
    </row>
    <row r="292" spans="1:32" x14ac:dyDescent="0.25">
      <c r="A292">
        <v>40</v>
      </c>
      <c r="B292">
        <f>IF(A292&gt;=60,1,0)</f>
        <v>0</v>
      </c>
      <c r="C292">
        <v>0</v>
      </c>
      <c r="D292">
        <v>3</v>
      </c>
      <c r="E292">
        <f>IF(D292=4,2,0)</f>
        <v>0</v>
      </c>
      <c r="F292">
        <v>140</v>
      </c>
      <c r="G292">
        <f>IF(F292&gt;=150,1,0)</f>
        <v>0</v>
      </c>
      <c r="H292">
        <v>225</v>
      </c>
      <c r="I292">
        <f>IF(H292&gt;=275,1,0)</f>
        <v>0</v>
      </c>
      <c r="J292">
        <v>0</v>
      </c>
      <c r="K292">
        <v>0</v>
      </c>
      <c r="L292">
        <f>IF(K292&gt;0,1,0)</f>
        <v>0</v>
      </c>
      <c r="M292">
        <v>160</v>
      </c>
      <c r="N292">
        <f>IF(M292&lt;=120,2,IF(M292&lt;=150,1,0))</f>
        <v>0</v>
      </c>
      <c r="O292">
        <v>0</v>
      </c>
      <c r="P292">
        <f>IF(O292=1,2,0)</f>
        <v>0</v>
      </c>
      <c r="Q292">
        <v>0</v>
      </c>
      <c r="R292">
        <f>IF(Q292&gt;=2,2,IF(Q292&gt;=1,1,0))</f>
        <v>0</v>
      </c>
      <c r="S292">
        <v>2</v>
      </c>
      <c r="T292">
        <f>IF(S292&gt;1,1,0)</f>
        <v>1</v>
      </c>
      <c r="U292">
        <v>0</v>
      </c>
      <c r="V292">
        <f>IF(U292&gt;1,2,IF(U292=1,1,0))</f>
        <v>0</v>
      </c>
      <c r="W292">
        <v>3</v>
      </c>
      <c r="X292">
        <f>IF(W292=6,1,IF(W292=7,2,0))</f>
        <v>0</v>
      </c>
      <c r="Y292">
        <v>0</v>
      </c>
      <c r="Z292">
        <f>SUM(B292,C292,E292,G292,I292,L292,N292,P292,R292,T292,V292,X292)</f>
        <v>1</v>
      </c>
      <c r="AA292">
        <f>IF(Z292&gt;=6,1,0)</f>
        <v>0</v>
      </c>
      <c r="AB292">
        <f>IF(AND(AA292=1,Y292&gt;0),1,0)</f>
        <v>0</v>
      </c>
      <c r="AC292">
        <f>IF(AND(AA292=1,Y292=0),1,0)</f>
        <v>0</v>
      </c>
      <c r="AD292">
        <f>IF(AND(AA292=0,Y292=0),1,0)</f>
        <v>1</v>
      </c>
      <c r="AE292">
        <f>IF(AND(AA292=0,Y292&gt;0),1,0)</f>
        <v>0</v>
      </c>
      <c r="AF292">
        <f>IF(OR(AB292=1,AD292=1),1,0)</f>
        <v>1</v>
      </c>
    </row>
    <row r="293" spans="1:32" x14ac:dyDescent="0.25">
      <c r="A293">
        <v>60</v>
      </c>
      <c r="B293">
        <f>IF(A293&gt;=60,1,0)</f>
        <v>1</v>
      </c>
      <c r="C293">
        <v>0</v>
      </c>
      <c r="D293">
        <v>4</v>
      </c>
      <c r="E293">
        <f>IF(D293=4,2,0)</f>
        <v>2</v>
      </c>
      <c r="F293">
        <v>130</v>
      </c>
      <c r="G293">
        <f>IF(F293&gt;=150,1,0)</f>
        <v>0</v>
      </c>
      <c r="H293">
        <v>200</v>
      </c>
      <c r="I293">
        <f>IF(H293&gt;=275,1,0)</f>
        <v>0</v>
      </c>
      <c r="J293">
        <v>0</v>
      </c>
      <c r="K293">
        <v>0</v>
      </c>
      <c r="L293">
        <f>IF(K293&gt;0,1,0)</f>
        <v>0</v>
      </c>
      <c r="M293">
        <v>140</v>
      </c>
      <c r="N293">
        <f>IF(M293&lt;=120,2,IF(M293&lt;=150,1,0))</f>
        <v>1</v>
      </c>
      <c r="O293">
        <v>0</v>
      </c>
      <c r="P293">
        <f>IF(O293=1,2,0)</f>
        <v>0</v>
      </c>
      <c r="Q293">
        <v>1</v>
      </c>
      <c r="R293">
        <f>IF(Q293&gt;=2,2,IF(Q293&gt;=1,1,0))</f>
        <v>1</v>
      </c>
      <c r="S293">
        <v>2</v>
      </c>
      <c r="T293">
        <f>IF(S293&gt;1,1,0)</f>
        <v>1</v>
      </c>
      <c r="U293">
        <v>0</v>
      </c>
      <c r="V293">
        <f>IF(U293&gt;1,2,IF(U293=1,1,0))</f>
        <v>0</v>
      </c>
      <c r="W293">
        <v>3</v>
      </c>
      <c r="X293">
        <f>IF(W293=6,1,IF(W293=7,2,0))</f>
        <v>0</v>
      </c>
      <c r="Y293">
        <v>0</v>
      </c>
      <c r="Z293">
        <f>SUM(B293,C293,E293,G293,I293,L293,N293,P293,R293,T293,V293,X293)</f>
        <v>6</v>
      </c>
      <c r="AA293">
        <f>IF(Z293&gt;=6,1,0)</f>
        <v>1</v>
      </c>
      <c r="AB293">
        <f>IF(AND(AA293=1,Y293&gt;0),1,0)</f>
        <v>0</v>
      </c>
      <c r="AC293">
        <f>IF(AND(AA293=1,Y293=0),1,0)</f>
        <v>1</v>
      </c>
      <c r="AD293">
        <f>IF(AND(AA293=0,Y293=0),1,0)</f>
        <v>0</v>
      </c>
      <c r="AE293">
        <f>IF(AND(AA293=0,Y293&gt;0),1,0)</f>
        <v>0</v>
      </c>
      <c r="AF293">
        <f>IF(OR(AB293=1,AD293=1),1,0)</f>
        <v>0</v>
      </c>
    </row>
    <row r="294" spans="1:32" x14ac:dyDescent="0.25">
      <c r="A294">
        <v>50</v>
      </c>
      <c r="B294">
        <f>IF(A294&gt;=60,1,0)</f>
        <v>0</v>
      </c>
      <c r="C294">
        <v>1</v>
      </c>
      <c r="D294">
        <v>3</v>
      </c>
      <c r="E294">
        <f>IF(D294=4,2,0)</f>
        <v>0</v>
      </c>
      <c r="F294">
        <v>130</v>
      </c>
      <c r="G294">
        <f>IF(F294&gt;=150,1,0)</f>
        <v>0</v>
      </c>
      <c r="H294">
        <v>275</v>
      </c>
      <c r="I294">
        <f>IF(H294&gt;=275,1,0)</f>
        <v>1</v>
      </c>
      <c r="J294">
        <v>0</v>
      </c>
      <c r="K294">
        <v>0</v>
      </c>
      <c r="L294">
        <f>IF(K294&gt;0,1,0)</f>
        <v>0</v>
      </c>
      <c r="M294">
        <v>180</v>
      </c>
      <c r="N294">
        <f>IF(M294&lt;=120,2,IF(M294&lt;=150,1,0))</f>
        <v>0</v>
      </c>
      <c r="O294">
        <v>0</v>
      </c>
      <c r="P294">
        <f>IF(O294=1,2,0)</f>
        <v>0</v>
      </c>
      <c r="Q294">
        <v>0</v>
      </c>
      <c r="R294">
        <f>IF(Q294&gt;=2,2,IF(Q294&gt;=1,1,0))</f>
        <v>0</v>
      </c>
      <c r="S294">
        <v>1</v>
      </c>
      <c r="T294">
        <f>IF(S294&gt;1,1,0)</f>
        <v>0</v>
      </c>
      <c r="U294">
        <v>0</v>
      </c>
      <c r="V294">
        <f>IF(U294&gt;1,2,IF(U294=1,1,0))</f>
        <v>0</v>
      </c>
      <c r="W294">
        <v>3</v>
      </c>
      <c r="X294">
        <f>IF(W294=6,1,IF(W294=7,2,0))</f>
        <v>0</v>
      </c>
      <c r="Y294">
        <v>0</v>
      </c>
      <c r="Z294">
        <f>SUM(B294,C294,E294,G294,I294,L294,N294,P294,R294,T294,V294,X294)</f>
        <v>2</v>
      </c>
      <c r="AA294">
        <f>IF(Z294&gt;=6,1,0)</f>
        <v>0</v>
      </c>
      <c r="AB294">
        <f>IF(AND(AA294=1,Y294&gt;0),1,0)</f>
        <v>0</v>
      </c>
      <c r="AC294">
        <f>IF(AND(AA294=1,Y294=0),1,0)</f>
        <v>0</v>
      </c>
      <c r="AD294">
        <f>IF(AND(AA294=0,Y294=0),1,0)</f>
        <v>1</v>
      </c>
      <c r="AE294">
        <f>IF(AND(AA294=0,Y294&gt;0),1,0)</f>
        <v>0</v>
      </c>
      <c r="AF294">
        <f>IF(OR(AB294=1,AD294=1),1,0)</f>
        <v>1</v>
      </c>
    </row>
    <row r="295" spans="1:32" x14ac:dyDescent="0.25">
      <c r="A295">
        <v>40</v>
      </c>
      <c r="B295">
        <f>IF(A295&gt;=60,1,0)</f>
        <v>0</v>
      </c>
      <c r="C295">
        <v>1</v>
      </c>
      <c r="D295">
        <v>2</v>
      </c>
      <c r="E295">
        <f>IF(D295=4,2,0)</f>
        <v>0</v>
      </c>
      <c r="F295">
        <v>130</v>
      </c>
      <c r="G295">
        <f>IF(F295&gt;=150,1,0)</f>
        <v>0</v>
      </c>
      <c r="H295">
        <v>200</v>
      </c>
      <c r="I295">
        <f>IF(H295&gt;=275,1,0)</f>
        <v>0</v>
      </c>
      <c r="J295">
        <v>0</v>
      </c>
      <c r="K295">
        <v>0</v>
      </c>
      <c r="L295">
        <f>IF(K295&gt;0,1,0)</f>
        <v>0</v>
      </c>
      <c r="M295">
        <v>180</v>
      </c>
      <c r="N295">
        <f>IF(M295&lt;=120,2,IF(M295&lt;=150,1,0))</f>
        <v>0</v>
      </c>
      <c r="O295">
        <v>0</v>
      </c>
      <c r="P295">
        <f>IF(O295=1,2,0)</f>
        <v>0</v>
      </c>
      <c r="Q295">
        <v>0</v>
      </c>
      <c r="R295">
        <f>IF(Q295&gt;=2,2,IF(Q295&gt;=1,1,0))</f>
        <v>0</v>
      </c>
      <c r="S295">
        <v>1</v>
      </c>
      <c r="T295">
        <f>IF(S295&gt;1,1,0)</f>
        <v>0</v>
      </c>
      <c r="U295">
        <v>0</v>
      </c>
      <c r="V295">
        <f>IF(U295&gt;1,2,IF(U295=1,1,0))</f>
        <v>0</v>
      </c>
      <c r="W295">
        <v>3</v>
      </c>
      <c r="X295">
        <f>IF(W295=6,1,IF(W295=7,2,0))</f>
        <v>0</v>
      </c>
      <c r="Y295">
        <v>0</v>
      </c>
      <c r="Z295">
        <f>SUM(B295,C295,E295,G295,I295,L295,N295,P295,R295,T295,V295,X295)</f>
        <v>1</v>
      </c>
      <c r="AA295">
        <f>IF(Z295&gt;=6,1,0)</f>
        <v>0</v>
      </c>
      <c r="AB295">
        <f>IF(AND(AA295=1,Y295&gt;0),1,0)</f>
        <v>0</v>
      </c>
      <c r="AC295">
        <f>IF(AND(AA295=1,Y295=0),1,0)</f>
        <v>0</v>
      </c>
      <c r="AD295">
        <f>IF(AND(AA295=0,Y295=0),1,0)</f>
        <v>1</v>
      </c>
      <c r="AE295">
        <f>IF(AND(AA295=0,Y295&gt;0),1,0)</f>
        <v>0</v>
      </c>
      <c r="AF295">
        <f>IF(OR(AB295=1,AD295=1),1,0)</f>
        <v>1</v>
      </c>
    </row>
    <row r="296" spans="1:32" x14ac:dyDescent="0.25">
      <c r="A296">
        <v>60</v>
      </c>
      <c r="B296">
        <f>IF(A296&gt;=60,1,0)</f>
        <v>1</v>
      </c>
      <c r="C296">
        <v>1</v>
      </c>
      <c r="D296">
        <v>2</v>
      </c>
      <c r="E296">
        <f>IF(D296=4,2,0)</f>
        <v>0</v>
      </c>
      <c r="F296">
        <v>130</v>
      </c>
      <c r="G296">
        <f>IF(F296&gt;=150,1,0)</f>
        <v>0</v>
      </c>
      <c r="H296">
        <v>225</v>
      </c>
      <c r="I296">
        <f>IF(H296&gt;=275,1,0)</f>
        <v>0</v>
      </c>
      <c r="J296">
        <v>0</v>
      </c>
      <c r="K296">
        <v>2</v>
      </c>
      <c r="L296">
        <f>IF(K296&gt;0,1,0)</f>
        <v>1</v>
      </c>
      <c r="M296">
        <v>170</v>
      </c>
      <c r="N296">
        <f>IF(M296&lt;=120,2,IF(M296&lt;=150,1,0))</f>
        <v>0</v>
      </c>
      <c r="O296">
        <v>0</v>
      </c>
      <c r="P296">
        <f>IF(O296=1,2,0)</f>
        <v>0</v>
      </c>
      <c r="Q296">
        <v>0</v>
      </c>
      <c r="R296">
        <f>IF(Q296&gt;=2,2,IF(Q296&gt;=1,1,0))</f>
        <v>0</v>
      </c>
      <c r="S296">
        <v>1</v>
      </c>
      <c r="T296">
        <f>IF(S296&gt;1,1,0)</f>
        <v>0</v>
      </c>
      <c r="U296">
        <v>0</v>
      </c>
      <c r="V296">
        <f>IF(U296&gt;1,2,IF(U296=1,1,0))</f>
        <v>0</v>
      </c>
      <c r="W296">
        <v>7</v>
      </c>
      <c r="X296">
        <f>IF(W296=6,1,IF(W296=7,2,0))</f>
        <v>2</v>
      </c>
      <c r="Y296">
        <v>0</v>
      </c>
      <c r="Z296">
        <f>SUM(B296,C296,E296,G296,I296,L296,N296,P296,R296,T296,V296,X296)</f>
        <v>5</v>
      </c>
      <c r="AA296">
        <f>IF(Z296&gt;=6,1,0)</f>
        <v>0</v>
      </c>
      <c r="AB296">
        <f>IF(AND(AA296=1,Y296&gt;0),1,0)</f>
        <v>0</v>
      </c>
      <c r="AC296">
        <f>IF(AND(AA296=1,Y296=0),1,0)</f>
        <v>0</v>
      </c>
      <c r="AD296">
        <f>IF(AND(AA296=0,Y296=0),1,0)</f>
        <v>1</v>
      </c>
      <c r="AE296">
        <f>IF(AND(AA296=0,Y296&gt;0),1,0)</f>
        <v>0</v>
      </c>
      <c r="AF296">
        <f>IF(OR(AB296=1,AD296=1),1,0)</f>
        <v>1</v>
      </c>
    </row>
    <row r="297" spans="1:32" x14ac:dyDescent="0.25">
      <c r="A297">
        <v>60</v>
      </c>
      <c r="B297">
        <f>IF(A297&gt;=60,1,0)</f>
        <v>1</v>
      </c>
      <c r="C297">
        <v>1</v>
      </c>
      <c r="D297">
        <v>2</v>
      </c>
      <c r="E297">
        <f>IF(D297=4,2,0)</f>
        <v>0</v>
      </c>
      <c r="F297">
        <v>120</v>
      </c>
      <c r="G297">
        <f>IF(F297&gt;=150,1,0)</f>
        <v>0</v>
      </c>
      <c r="H297">
        <v>250</v>
      </c>
      <c r="I297">
        <f>IF(H297&gt;=275,1,0)</f>
        <v>0</v>
      </c>
      <c r="J297">
        <v>0</v>
      </c>
      <c r="K297">
        <v>0</v>
      </c>
      <c r="L297">
        <f>IF(K297&gt;0,1,0)</f>
        <v>0</v>
      </c>
      <c r="M297">
        <v>170</v>
      </c>
      <c r="N297">
        <f>IF(M297&lt;=120,2,IF(M297&lt;=150,1,0))</f>
        <v>0</v>
      </c>
      <c r="O297">
        <v>0</v>
      </c>
      <c r="P297">
        <f>IF(O297=1,2,0)</f>
        <v>0</v>
      </c>
      <c r="Q297">
        <v>0</v>
      </c>
      <c r="R297">
        <f>IF(Q297&gt;=2,2,IF(Q297&gt;=1,1,0))</f>
        <v>0</v>
      </c>
      <c r="S297">
        <v>3</v>
      </c>
      <c r="T297">
        <f>IF(S297&gt;1,1,0)</f>
        <v>1</v>
      </c>
      <c r="U297">
        <v>0</v>
      </c>
      <c r="V297">
        <f>IF(U297&gt;1,2,IF(U297=1,1,0))</f>
        <v>0</v>
      </c>
      <c r="W297">
        <v>3</v>
      </c>
      <c r="X297">
        <f>IF(W297=6,1,IF(W297=7,2,0))</f>
        <v>0</v>
      </c>
      <c r="Y297">
        <v>0</v>
      </c>
      <c r="Z297">
        <f>SUM(B297,C297,E297,G297,I297,L297,N297,P297,R297,T297,V297,X297)</f>
        <v>3</v>
      </c>
      <c r="AA297">
        <f>IF(Z297&gt;=6,1,0)</f>
        <v>0</v>
      </c>
      <c r="AB297">
        <f>IF(AND(AA297=1,Y297&gt;0),1,0)</f>
        <v>0</v>
      </c>
      <c r="AC297">
        <f>IF(AND(AA297=1,Y297=0),1,0)</f>
        <v>0</v>
      </c>
      <c r="AD297">
        <f>IF(AND(AA297=0,Y297=0),1,0)</f>
        <v>1</v>
      </c>
      <c r="AE297">
        <f>IF(AND(AA297=0,Y297&gt;0),1,0)</f>
        <v>0</v>
      </c>
      <c r="AF297">
        <f>IF(OR(AB297=1,AD297=1),1,0)</f>
        <v>1</v>
      </c>
    </row>
    <row r="298" spans="1:32" x14ac:dyDescent="0.25">
      <c r="A298">
        <v>70</v>
      </c>
      <c r="B298">
        <f>IF(A298&gt;=60,1,0)</f>
        <v>1</v>
      </c>
      <c r="C298">
        <v>1</v>
      </c>
      <c r="D298">
        <v>3</v>
      </c>
      <c r="E298">
        <f>IF(D298=4,2,0)</f>
        <v>0</v>
      </c>
      <c r="F298">
        <v>160</v>
      </c>
      <c r="G298">
        <f>IF(F298&gt;=150,1,0)</f>
        <v>1</v>
      </c>
      <c r="H298">
        <v>225</v>
      </c>
      <c r="I298">
        <f>IF(H298&gt;=275,1,0)</f>
        <v>0</v>
      </c>
      <c r="J298">
        <v>0</v>
      </c>
      <c r="K298">
        <v>2</v>
      </c>
      <c r="L298">
        <f>IF(K298&gt;0,1,0)</f>
        <v>1</v>
      </c>
      <c r="M298">
        <v>150</v>
      </c>
      <c r="N298">
        <f>IF(M298&lt;=120,2,IF(M298&lt;=150,1,0))</f>
        <v>1</v>
      </c>
      <c r="O298">
        <v>0</v>
      </c>
      <c r="P298">
        <f>IF(O298=1,2,0)</f>
        <v>0</v>
      </c>
      <c r="Q298">
        <v>1</v>
      </c>
      <c r="R298">
        <f>IF(Q298&gt;=2,2,IF(Q298&gt;=1,1,0))</f>
        <v>1</v>
      </c>
      <c r="S298">
        <v>2</v>
      </c>
      <c r="T298">
        <f>IF(S298&gt;1,1,0)</f>
        <v>1</v>
      </c>
      <c r="U298">
        <v>0</v>
      </c>
      <c r="V298">
        <f>IF(U298&gt;1,2,IF(U298=1,1,0))</f>
        <v>0</v>
      </c>
      <c r="W298">
        <v>7</v>
      </c>
      <c r="X298">
        <f>IF(W298=6,1,IF(W298=7,2,0))</f>
        <v>2</v>
      </c>
      <c r="Y298">
        <v>1</v>
      </c>
      <c r="Z298">
        <f>SUM(B298,C298,E298,G298,I298,L298,N298,P298,R298,T298,V298,X298)</f>
        <v>9</v>
      </c>
      <c r="AA298">
        <f>IF(Z298&gt;=6,1,0)</f>
        <v>1</v>
      </c>
      <c r="AB298">
        <f>IF(AND(AA298=1,Y298&gt;0),1,0)</f>
        <v>1</v>
      </c>
      <c r="AC298">
        <f>IF(AND(AA298=1,Y298=0),1,0)</f>
        <v>0</v>
      </c>
      <c r="AD298">
        <f>IF(AND(AA298=0,Y298=0),1,0)</f>
        <v>0</v>
      </c>
      <c r="AE298">
        <f>IF(AND(AA298=0,Y298&gt;0),1,0)</f>
        <v>0</v>
      </c>
      <c r="AF298">
        <f>IF(OR(AB298=1,AD298=1),1,0)</f>
        <v>1</v>
      </c>
    </row>
    <row r="299" spans="1:32" x14ac:dyDescent="0.25">
      <c r="A299">
        <v>55</v>
      </c>
      <c r="B299">
        <f>IF(A299&gt;=60,1,0)</f>
        <v>0</v>
      </c>
      <c r="C299">
        <v>0</v>
      </c>
      <c r="D299">
        <v>2</v>
      </c>
      <c r="E299">
        <f>IF(D299=4,2,0)</f>
        <v>0</v>
      </c>
      <c r="F299">
        <v>140</v>
      </c>
      <c r="G299">
        <f>IF(F299&gt;=150,1,0)</f>
        <v>0</v>
      </c>
      <c r="H299">
        <v>375</v>
      </c>
      <c r="I299">
        <f>IF(H299&gt;=275,1,0)</f>
        <v>1</v>
      </c>
      <c r="J299">
        <v>0</v>
      </c>
      <c r="K299">
        <v>0</v>
      </c>
      <c r="L299">
        <f>IF(K299&gt;0,1,0)</f>
        <v>0</v>
      </c>
      <c r="M299">
        <v>170</v>
      </c>
      <c r="N299">
        <f>IF(M299&lt;=120,2,IF(M299&lt;=150,1,0))</f>
        <v>0</v>
      </c>
      <c r="O299">
        <v>0</v>
      </c>
      <c r="P299">
        <f>IF(O299=1,2,0)</f>
        <v>0</v>
      </c>
      <c r="Q299">
        <v>1.5</v>
      </c>
      <c r="R299">
        <f>IF(Q299&gt;=2,2,IF(Q299&gt;=1,1,0))</f>
        <v>1</v>
      </c>
      <c r="S299">
        <v>1</v>
      </c>
      <c r="T299">
        <f>IF(S299&gt;1,1,0)</f>
        <v>0</v>
      </c>
      <c r="U299">
        <v>0</v>
      </c>
      <c r="V299">
        <f>IF(U299&gt;1,2,IF(U299=1,1,0))</f>
        <v>0</v>
      </c>
      <c r="W299">
        <v>3</v>
      </c>
      <c r="X299">
        <f>IF(W299=6,1,IF(W299=7,2,0))</f>
        <v>0</v>
      </c>
      <c r="Y299">
        <v>0</v>
      </c>
      <c r="Z299">
        <f>SUM(B299,C299,E299,G299,I299,L299,N299,P299,R299,T299,V299,X299)</f>
        <v>2</v>
      </c>
      <c r="AA299">
        <f>IF(Z299&gt;=6,1,0)</f>
        <v>0</v>
      </c>
      <c r="AB299">
        <f>IF(AND(AA299=1,Y299&gt;0),1,0)</f>
        <v>0</v>
      </c>
      <c r="AC299">
        <f>IF(AND(AA299=1,Y299=0),1,0)</f>
        <v>0</v>
      </c>
      <c r="AD299">
        <f>IF(AND(AA299=0,Y299=0),1,0)</f>
        <v>1</v>
      </c>
      <c r="AE299">
        <f>IF(AND(AA299=0,Y299&gt;0),1,0)</f>
        <v>0</v>
      </c>
      <c r="AF299">
        <f>IF(OR(AB299=1,AD299=1),1,0)</f>
        <v>1</v>
      </c>
    </row>
    <row r="300" spans="1:32" x14ac:dyDescent="0.25">
      <c r="A300">
        <v>45</v>
      </c>
      <c r="B300">
        <f>IF(A300&gt;=60,1,0)</f>
        <v>0</v>
      </c>
      <c r="C300">
        <v>1</v>
      </c>
      <c r="D300">
        <v>4</v>
      </c>
      <c r="E300">
        <f>IF(D300=4,2,0)</f>
        <v>2</v>
      </c>
      <c r="F300">
        <v>120</v>
      </c>
      <c r="G300">
        <f>IF(F300&gt;=150,1,0)</f>
        <v>0</v>
      </c>
      <c r="H300">
        <v>175</v>
      </c>
      <c r="I300">
        <f>IF(H300&gt;=275,1,0)</f>
        <v>0</v>
      </c>
      <c r="J300">
        <v>0</v>
      </c>
      <c r="K300">
        <v>0</v>
      </c>
      <c r="L300">
        <f>IF(K300&gt;0,1,0)</f>
        <v>0</v>
      </c>
      <c r="M300">
        <v>150</v>
      </c>
      <c r="N300">
        <f>IF(M300&lt;=120,2,IF(M300&lt;=150,1,0))</f>
        <v>1</v>
      </c>
      <c r="O300">
        <v>1</v>
      </c>
      <c r="P300">
        <f>IF(O300=1,2,0)</f>
        <v>2</v>
      </c>
      <c r="Q300">
        <v>3</v>
      </c>
      <c r="R300">
        <f>IF(Q300&gt;=2,2,IF(Q300&gt;=1,1,0))</f>
        <v>2</v>
      </c>
      <c r="S300">
        <v>3</v>
      </c>
      <c r="T300">
        <f>IF(S300&gt;1,1,0)</f>
        <v>1</v>
      </c>
      <c r="U300">
        <v>0</v>
      </c>
      <c r="V300">
        <f>IF(U300&gt;1,2,IF(U300=1,1,0))</f>
        <v>0</v>
      </c>
      <c r="W300">
        <v>6</v>
      </c>
      <c r="X300">
        <f>IF(W300=6,1,IF(W300=7,2,0))</f>
        <v>1</v>
      </c>
      <c r="Y300">
        <v>2</v>
      </c>
      <c r="Z300">
        <f>SUM(B300,C300,E300,G300,I300,L300,N300,P300,R300,T300,V300,X300)</f>
        <v>10</v>
      </c>
      <c r="AA300">
        <f>IF(Z300&gt;=6,1,0)</f>
        <v>1</v>
      </c>
      <c r="AB300">
        <f>IF(AND(AA300=1,Y300&gt;0),1,0)</f>
        <v>1</v>
      </c>
      <c r="AC300">
        <f>IF(AND(AA300=1,Y300=0),1,0)</f>
        <v>0</v>
      </c>
      <c r="AD300">
        <f>IF(AND(AA300=0,Y300=0),1,0)</f>
        <v>0</v>
      </c>
      <c r="AE300">
        <f>IF(AND(AA300=0,Y300&gt;0),1,0)</f>
        <v>0</v>
      </c>
      <c r="AF300">
        <f>IF(OR(AB300=1,AD300=1),1,0)</f>
        <v>1</v>
      </c>
    </row>
    <row r="301" spans="1:32" x14ac:dyDescent="0.25">
      <c r="A301">
        <v>65</v>
      </c>
      <c r="B301">
        <f>IF(A301&gt;=60,1,0)</f>
        <v>1</v>
      </c>
      <c r="C301">
        <v>0</v>
      </c>
      <c r="D301">
        <v>4</v>
      </c>
      <c r="E301">
        <f>IF(D301=4,2,0)</f>
        <v>2</v>
      </c>
      <c r="F301">
        <v>130</v>
      </c>
      <c r="G301">
        <f>IF(F301&gt;=150,1,0)</f>
        <v>0</v>
      </c>
      <c r="H301">
        <v>200</v>
      </c>
      <c r="I301">
        <f>IF(H301&gt;=275,1,0)</f>
        <v>0</v>
      </c>
      <c r="J301">
        <v>0</v>
      </c>
      <c r="K301">
        <v>0</v>
      </c>
      <c r="L301">
        <f>IF(K301&gt;0,1,0)</f>
        <v>0</v>
      </c>
      <c r="M301">
        <v>140</v>
      </c>
      <c r="N301">
        <f>IF(M301&lt;=120,2,IF(M301&lt;=150,1,0))</f>
        <v>1</v>
      </c>
      <c r="O301">
        <v>1</v>
      </c>
      <c r="P301">
        <f>IF(O301=1,2,0)</f>
        <v>2</v>
      </c>
      <c r="Q301">
        <v>0</v>
      </c>
      <c r="R301">
        <f>IF(Q301&gt;=2,2,IF(Q301&gt;=1,1,0))</f>
        <v>0</v>
      </c>
      <c r="S301">
        <v>2</v>
      </c>
      <c r="T301">
        <f>IF(S301&gt;1,1,0)</f>
        <v>1</v>
      </c>
      <c r="U301">
        <v>0</v>
      </c>
      <c r="V301">
        <f>IF(U301&gt;1,2,IF(U301=1,1,0))</f>
        <v>0</v>
      </c>
      <c r="W301">
        <v>3</v>
      </c>
      <c r="X301">
        <f>IF(W301=6,1,IF(W301=7,2,0))</f>
        <v>0</v>
      </c>
      <c r="Y301">
        <v>1</v>
      </c>
      <c r="Z301">
        <f>SUM(B301,C301,E301,G301,I301,L301,N301,P301,R301,T301,V301,X301)</f>
        <v>7</v>
      </c>
      <c r="AA301">
        <f>IF(Z301&gt;=6,1,0)</f>
        <v>1</v>
      </c>
      <c r="AB301">
        <f>IF(AND(AA301=1,Y301&gt;0),1,0)</f>
        <v>1</v>
      </c>
      <c r="AC301">
        <f>IF(AND(AA301=1,Y301=0),1,0)</f>
        <v>0</v>
      </c>
      <c r="AD301">
        <f>IF(AND(AA301=0,Y301=0),1,0)</f>
        <v>0</v>
      </c>
      <c r="AE301">
        <f>IF(AND(AA301=0,Y301&gt;0),1,0)</f>
        <v>0</v>
      </c>
      <c r="AF301">
        <f>IF(OR(AB301=1,AD301=1),1,0)</f>
        <v>1</v>
      </c>
    </row>
    <row r="302" spans="1:32" x14ac:dyDescent="0.25">
      <c r="A302">
        <v>45</v>
      </c>
      <c r="B302">
        <f>IF(A302&gt;=60,1,0)</f>
        <v>0</v>
      </c>
      <c r="C302">
        <v>1</v>
      </c>
      <c r="D302">
        <v>2</v>
      </c>
      <c r="E302">
        <f>IF(D302=4,2,0)</f>
        <v>0</v>
      </c>
      <c r="F302">
        <v>120</v>
      </c>
      <c r="G302">
        <f>IF(F302&gt;=150,1,0)</f>
        <v>0</v>
      </c>
      <c r="H302">
        <v>175</v>
      </c>
      <c r="I302">
        <f>IF(H302&gt;=275,1,0)</f>
        <v>0</v>
      </c>
      <c r="J302">
        <v>0</v>
      </c>
      <c r="K302">
        <v>0</v>
      </c>
      <c r="L302">
        <f>IF(K302&gt;0,1,0)</f>
        <v>0</v>
      </c>
      <c r="M302">
        <v>190</v>
      </c>
      <c r="N302">
        <f>IF(M302&lt;=120,2,IF(M302&lt;=150,1,0))</f>
        <v>0</v>
      </c>
      <c r="O302">
        <v>0</v>
      </c>
      <c r="P302">
        <f>IF(O302=1,2,0)</f>
        <v>0</v>
      </c>
      <c r="Q302">
        <v>0</v>
      </c>
      <c r="R302">
        <f>IF(Q302&gt;=2,2,IF(Q302&gt;=1,1,0))</f>
        <v>0</v>
      </c>
      <c r="S302">
        <v>1</v>
      </c>
      <c r="T302">
        <f>IF(S302&gt;1,1,0)</f>
        <v>0</v>
      </c>
      <c r="U302">
        <v>0</v>
      </c>
      <c r="V302">
        <f>IF(U302&gt;1,2,IF(U302=1,1,0))</f>
        <v>0</v>
      </c>
      <c r="W302">
        <v>3</v>
      </c>
      <c r="X302">
        <f>IF(W302=6,1,IF(W302=7,2,0))</f>
        <v>0</v>
      </c>
      <c r="Y302">
        <v>0</v>
      </c>
      <c r="Z302">
        <f>SUM(B302,C302,E302,G302,I302,L302,N302,P302,R302,T302,V302,X302)</f>
        <v>1</v>
      </c>
      <c r="AA302">
        <f>IF(Z302&gt;=6,1,0)</f>
        <v>0</v>
      </c>
      <c r="AB302">
        <f>IF(AND(AA302=1,Y302&gt;0),1,0)</f>
        <v>0</v>
      </c>
      <c r="AC302">
        <f>IF(AND(AA302=1,Y302=0),1,0)</f>
        <v>0</v>
      </c>
      <c r="AD302">
        <f>IF(AND(AA302=0,Y302=0),1,0)</f>
        <v>1</v>
      </c>
      <c r="AE302">
        <f>IF(AND(AA302=0,Y302&gt;0),1,0)</f>
        <v>0</v>
      </c>
      <c r="AF302">
        <f>IF(OR(AB302=1,AD302=1),1,0)</f>
        <v>1</v>
      </c>
    </row>
    <row r="303" spans="1:32" x14ac:dyDescent="0.25">
      <c r="A303">
        <v>60</v>
      </c>
      <c r="B303">
        <f>IF(A303&gt;=60,1,0)</f>
        <v>1</v>
      </c>
      <c r="C303">
        <v>0</v>
      </c>
      <c r="D303">
        <v>4</v>
      </c>
      <c r="E303">
        <f>IF(D303=4,2,0)</f>
        <v>2</v>
      </c>
      <c r="F303">
        <v>140</v>
      </c>
      <c r="G303">
        <f>IF(F303&gt;=150,1,0)</f>
        <v>0</v>
      </c>
      <c r="H303">
        <v>250</v>
      </c>
      <c r="I303">
        <f>IF(H303&gt;=275,1,0)</f>
        <v>0</v>
      </c>
      <c r="J303">
        <v>0</v>
      </c>
      <c r="K303">
        <v>0</v>
      </c>
      <c r="L303">
        <f>IF(K303&gt;0,1,0)</f>
        <v>0</v>
      </c>
      <c r="M303">
        <v>130</v>
      </c>
      <c r="N303">
        <f>IF(M303&lt;=120,2,IF(M303&lt;=150,1,0))</f>
        <v>1</v>
      </c>
      <c r="O303">
        <v>1</v>
      </c>
      <c r="P303">
        <f>IF(O303=1,2,0)</f>
        <v>2</v>
      </c>
      <c r="Q303">
        <v>0.5</v>
      </c>
      <c r="R303">
        <f>IF(Q303&gt;=2,2,IF(Q303&gt;=1,1,0))</f>
        <v>0</v>
      </c>
      <c r="S303">
        <v>2</v>
      </c>
      <c r="T303">
        <f>IF(S303&gt;1,1,0)</f>
        <v>1</v>
      </c>
      <c r="U303">
        <v>0</v>
      </c>
      <c r="V303">
        <f>IF(U303&gt;1,2,IF(U303=1,1,0))</f>
        <v>0</v>
      </c>
      <c r="W303">
        <v>7</v>
      </c>
      <c r="X303">
        <f>IF(W303=6,1,IF(W303=7,2,0))</f>
        <v>2</v>
      </c>
      <c r="Y303">
        <v>1</v>
      </c>
      <c r="Z303">
        <f>SUM(B303,C303,E303,G303,I303,L303,N303,P303,R303,T303,V303,X303)</f>
        <v>9</v>
      </c>
      <c r="AA303">
        <f>IF(Z303&gt;=6,1,0)</f>
        <v>1</v>
      </c>
      <c r="AB303">
        <f>IF(AND(AA303=1,Y303&gt;0),1,0)</f>
        <v>1</v>
      </c>
      <c r="AC303">
        <f>IF(AND(AA303=1,Y303=0),1,0)</f>
        <v>0</v>
      </c>
      <c r="AD303">
        <f>IF(AND(AA303=0,Y303=0),1,0)</f>
        <v>0</v>
      </c>
      <c r="AE303">
        <f>IF(AND(AA303=0,Y303&gt;0),1,0)</f>
        <v>0</v>
      </c>
      <c r="AF303">
        <f>IF(OR(AB303=1,AD303=1),1,0)</f>
        <v>1</v>
      </c>
    </row>
    <row r="304" spans="1:32" x14ac:dyDescent="0.25">
      <c r="A304">
        <v>45</v>
      </c>
      <c r="B304">
        <f>IF(A304&gt;=60,1,0)</f>
        <v>0</v>
      </c>
      <c r="C304">
        <v>1</v>
      </c>
      <c r="D304">
        <v>1</v>
      </c>
      <c r="E304">
        <f>IF(D304=4,2,0)</f>
        <v>0</v>
      </c>
      <c r="F304">
        <v>110</v>
      </c>
      <c r="G304">
        <f>IF(F304&gt;=150,1,0)</f>
        <v>0</v>
      </c>
      <c r="H304">
        <v>275</v>
      </c>
      <c r="I304">
        <f>IF(H304&gt;=275,1,0)</f>
        <v>1</v>
      </c>
      <c r="J304">
        <v>0</v>
      </c>
      <c r="K304">
        <v>0</v>
      </c>
      <c r="L304">
        <f>IF(K304&gt;0,1,0)</f>
        <v>0</v>
      </c>
      <c r="M304">
        <v>140</v>
      </c>
      <c r="N304">
        <f>IF(M304&lt;=120,2,IF(M304&lt;=150,1,0))</f>
        <v>1</v>
      </c>
      <c r="O304">
        <v>0</v>
      </c>
      <c r="P304">
        <f>IF(O304=1,2,0)</f>
        <v>0</v>
      </c>
      <c r="Q304">
        <v>1.5</v>
      </c>
      <c r="R304">
        <f>IF(Q304&gt;=2,2,IF(Q304&gt;=1,1,0))</f>
        <v>1</v>
      </c>
      <c r="S304">
        <v>2</v>
      </c>
      <c r="T304">
        <f>IF(S304&gt;1,1,0)</f>
        <v>1</v>
      </c>
      <c r="U304">
        <v>0</v>
      </c>
      <c r="V304">
        <f>IF(U304&gt;1,2,IF(U304=1,1,0))</f>
        <v>0</v>
      </c>
      <c r="W304">
        <v>7</v>
      </c>
      <c r="X304">
        <f>IF(W304=6,1,IF(W304=7,2,0))</f>
        <v>2</v>
      </c>
      <c r="Y304">
        <v>1</v>
      </c>
      <c r="Z304">
        <f>SUM(B304,C304,E304,G304,I304,L304,N304,P304,R304,T304,V304,X304)</f>
        <v>7</v>
      </c>
      <c r="AA304">
        <f>IF(Z304&gt;=6,1,0)</f>
        <v>1</v>
      </c>
      <c r="AB304">
        <f>IF(AND(AA304=1,Y304&gt;0),1,0)</f>
        <v>1</v>
      </c>
      <c r="AC304">
        <f>IF(AND(AA304=1,Y304=0),1,0)</f>
        <v>0</v>
      </c>
      <c r="AD304">
        <f>IF(AND(AA304=0,Y304=0),1,0)</f>
        <v>0</v>
      </c>
      <c r="AE304">
        <f>IF(AND(AA304=0,Y304&gt;0),1,0)</f>
        <v>0</v>
      </c>
      <c r="AF304">
        <f>IF(OR(AB304=1,AD304=1),1,0)</f>
        <v>1</v>
      </c>
    </row>
  </sheetData>
  <sortState ref="A2:AF304">
    <sortCondition descending="1" ref="V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4"/>
  <sheetViews>
    <sheetView topLeftCell="O1" workbookViewId="0">
      <selection activeCell="AA2" sqref="AA2:AA304"/>
    </sheetView>
  </sheetViews>
  <sheetFormatPr defaultColWidth="19.5703125" defaultRowHeight="15" x14ac:dyDescent="0.25"/>
  <cols>
    <col min="1" max="1" width="13.7109375" bestFit="1" customWidth="1"/>
    <col min="2" max="2" width="11" bestFit="1" customWidth="1"/>
    <col min="3" max="3" width="18.42578125" bestFit="1" customWidth="1"/>
    <col min="4" max="4" width="14.5703125" bestFit="1" customWidth="1"/>
    <col min="5" max="5" width="14" bestFit="1" customWidth="1"/>
    <col min="7" max="7" width="11.140625" bestFit="1" customWidth="1"/>
    <col min="8" max="8" width="16.7109375" bestFit="1" customWidth="1"/>
    <col min="9" max="9" width="14.42578125" bestFit="1" customWidth="1"/>
    <col min="10" max="10" width="18" bestFit="1" customWidth="1"/>
    <col min="11" max="11" width="10.7109375" bestFit="1" customWidth="1"/>
    <col min="12" max="12" width="8.28515625" bestFit="1" customWidth="1"/>
    <col min="13" max="13" width="14" bestFit="1" customWidth="1"/>
    <col min="14" max="14" width="13.5703125" bestFit="1" customWidth="1"/>
    <col min="15" max="15" width="16.140625" bestFit="1" customWidth="1"/>
    <col min="16" max="16" width="16.140625" customWidth="1"/>
    <col min="17" max="17" width="19.140625" bestFit="1" customWidth="1"/>
    <col min="18" max="18" width="15" bestFit="1" customWidth="1"/>
    <col min="19" max="19" width="19" bestFit="1" customWidth="1"/>
    <col min="20" max="21" width="13.140625" bestFit="1" customWidth="1"/>
    <col min="22" max="22" width="12.140625" bestFit="1" customWidth="1"/>
    <col min="23" max="23" width="14.7109375" bestFit="1" customWidth="1"/>
    <col min="24" max="24" width="10.28515625" bestFit="1" customWidth="1"/>
    <col min="25" max="25" width="16.85546875" bestFit="1" customWidth="1"/>
    <col min="26" max="26" width="7.5703125" bestFit="1" customWidth="1"/>
    <col min="27" max="27" width="5.140625" bestFit="1" customWidth="1"/>
    <col min="28" max="29" width="8.140625" bestFit="1" customWidth="1"/>
    <col min="30" max="31" width="8.7109375" bestFit="1" customWidth="1"/>
    <col min="32" max="32" width="7.140625" bestFit="1" customWidth="1"/>
  </cols>
  <sheetData>
    <row r="1" spans="1:32" s="6" customFormat="1" ht="45" x14ac:dyDescent="0.25">
      <c r="A1" s="6" t="s">
        <v>142</v>
      </c>
      <c r="B1" s="11" t="s">
        <v>157</v>
      </c>
      <c r="C1" s="11" t="s">
        <v>154</v>
      </c>
      <c r="D1" s="6" t="s">
        <v>125</v>
      </c>
      <c r="E1" s="11" t="s">
        <v>155</v>
      </c>
      <c r="F1" s="6" t="s">
        <v>144</v>
      </c>
      <c r="G1" s="11" t="s">
        <v>158</v>
      </c>
      <c r="H1" s="6" t="s">
        <v>146</v>
      </c>
      <c r="I1" s="11" t="s">
        <v>159</v>
      </c>
      <c r="J1" s="15" t="s">
        <v>128</v>
      </c>
      <c r="K1" s="6" t="s">
        <v>129</v>
      </c>
      <c r="L1" s="11" t="s">
        <v>160</v>
      </c>
      <c r="M1" s="6" t="s">
        <v>148</v>
      </c>
      <c r="N1" s="11" t="s">
        <v>161</v>
      </c>
      <c r="O1" s="6" t="s">
        <v>131</v>
      </c>
      <c r="P1" s="16" t="s">
        <v>162</v>
      </c>
      <c r="Q1" s="6" t="s">
        <v>150</v>
      </c>
      <c r="R1" s="11" t="s">
        <v>163</v>
      </c>
      <c r="S1" s="6" t="s">
        <v>133</v>
      </c>
      <c r="T1" s="11" t="s">
        <v>164</v>
      </c>
      <c r="U1" s="6" t="s">
        <v>134</v>
      </c>
      <c r="V1" s="11" t="s">
        <v>165</v>
      </c>
      <c r="W1" s="6" t="s">
        <v>135</v>
      </c>
      <c r="X1" s="11" t="s">
        <v>168</v>
      </c>
      <c r="Y1" s="6" t="s">
        <v>136</v>
      </c>
      <c r="Z1" s="19" t="s">
        <v>169</v>
      </c>
      <c r="AA1" s="6" t="s">
        <v>170</v>
      </c>
      <c r="AB1" s="18" t="s">
        <v>171</v>
      </c>
      <c r="AC1" s="18" t="s">
        <v>172</v>
      </c>
      <c r="AD1" s="18" t="s">
        <v>173</v>
      </c>
      <c r="AE1" s="18" t="s">
        <v>174</v>
      </c>
      <c r="AF1" s="18" t="s">
        <v>175</v>
      </c>
    </row>
    <row r="2" spans="1:32" x14ac:dyDescent="0.25">
      <c r="A2">
        <v>65</v>
      </c>
      <c r="B2">
        <f>IF(A2&gt;=60,1,0)</f>
        <v>1</v>
      </c>
      <c r="C2">
        <v>1</v>
      </c>
      <c r="D2">
        <v>1</v>
      </c>
      <c r="E2">
        <f>IF(D2=4,2,0)</f>
        <v>0</v>
      </c>
      <c r="F2">
        <v>150</v>
      </c>
      <c r="G2">
        <f>IF(F2&gt;=150,1,0)</f>
        <v>1</v>
      </c>
      <c r="H2">
        <v>250</v>
      </c>
      <c r="I2">
        <f>IF(H2&gt;=275,1,0)</f>
        <v>0</v>
      </c>
      <c r="J2">
        <v>1</v>
      </c>
      <c r="K2">
        <v>2</v>
      </c>
      <c r="L2">
        <f>IF(K2&gt;0,1,0)</f>
        <v>1</v>
      </c>
      <c r="M2">
        <v>150</v>
      </c>
      <c r="N2">
        <f>IF(M2&lt;=120,2,IF(M2&lt;=150,1,0))</f>
        <v>1</v>
      </c>
      <c r="O2">
        <v>0</v>
      </c>
      <c r="P2">
        <f>IF(O2=1,2,0)</f>
        <v>0</v>
      </c>
      <c r="Q2">
        <v>2.5</v>
      </c>
      <c r="R2">
        <f>IF(Q2&gt;=2,2,IF(Q2&gt;=1,1,0))</f>
        <v>2</v>
      </c>
      <c r="S2">
        <v>3</v>
      </c>
      <c r="T2">
        <f>IF(S2&gt;1,1,0)</f>
        <v>1</v>
      </c>
      <c r="U2">
        <v>0</v>
      </c>
      <c r="V2">
        <f>IF(U2&gt;1,2,IF(U2=1,1,0))</f>
        <v>0</v>
      </c>
      <c r="W2">
        <v>6</v>
      </c>
      <c r="X2">
        <f>IF(W2=6,1,IF(W2=7,2,0))</f>
        <v>1</v>
      </c>
      <c r="Y2">
        <v>0</v>
      </c>
      <c r="Z2">
        <f>SUM(B2,C2,E2,G2,I2,L2,N2,P2,R2,T2,V2,X2)</f>
        <v>9</v>
      </c>
      <c r="AA2">
        <f>IF(Z2&gt;=8,1,0)</f>
        <v>1</v>
      </c>
      <c r="AB2">
        <f>IF(AND(AA2=1,Y2&gt;0),1,0)</f>
        <v>0</v>
      </c>
      <c r="AC2">
        <f>IF(AND(AA2=1,Y2=0),1,0)</f>
        <v>1</v>
      </c>
      <c r="AD2">
        <f>IF(AND(AA2=0,Y2=0),1,0)</f>
        <v>0</v>
      </c>
      <c r="AE2">
        <f>IF(AND(AA2=0,Y2&gt;0),1,0)</f>
        <v>0</v>
      </c>
      <c r="AF2">
        <f>IF(OR(AB2=1,AD2=1),1,0)</f>
        <v>0</v>
      </c>
    </row>
    <row r="3" spans="1:32" x14ac:dyDescent="0.25">
      <c r="A3">
        <v>70</v>
      </c>
      <c r="B3">
        <f t="shared" ref="B3:B66" si="0">IF(A3&gt;=60,1,0)</f>
        <v>1</v>
      </c>
      <c r="C3">
        <v>1</v>
      </c>
      <c r="D3">
        <v>4</v>
      </c>
      <c r="E3">
        <f t="shared" ref="E3:E66" si="1">IF(D3=4,2,0)</f>
        <v>2</v>
      </c>
      <c r="F3">
        <v>160</v>
      </c>
      <c r="G3">
        <f t="shared" ref="G3:G66" si="2">IF(F3&gt;=150,1,0)</f>
        <v>1</v>
      </c>
      <c r="H3">
        <v>300</v>
      </c>
      <c r="I3">
        <f t="shared" ref="I3:I66" si="3">IF(H3&gt;=275,1,0)</f>
        <v>1</v>
      </c>
      <c r="J3">
        <v>0</v>
      </c>
      <c r="K3">
        <v>2</v>
      </c>
      <c r="L3">
        <f t="shared" ref="L3:L66" si="4">IF(K3&gt;0,1,0)</f>
        <v>1</v>
      </c>
      <c r="M3">
        <v>110</v>
      </c>
      <c r="N3">
        <f t="shared" ref="N3:N66" si="5">IF(M3&lt;=120,2,IF(M3&lt;=150,1,0))</f>
        <v>2</v>
      </c>
      <c r="O3">
        <v>1</v>
      </c>
      <c r="P3">
        <f t="shared" ref="P3:P66" si="6">IF(O3=1,2,0)</f>
        <v>2</v>
      </c>
      <c r="Q3">
        <v>1.5</v>
      </c>
      <c r="R3">
        <f t="shared" ref="R3:R66" si="7">IF(Q3&gt;=2,2,IF(Q3&gt;=1,1,0))</f>
        <v>1</v>
      </c>
      <c r="S3">
        <v>2</v>
      </c>
      <c r="T3">
        <f t="shared" ref="T3:T66" si="8">IF(S3&gt;1,1,0)</f>
        <v>1</v>
      </c>
      <c r="U3">
        <v>3</v>
      </c>
      <c r="V3">
        <f t="shared" ref="V3:V66" si="9">IF(U3&gt;1,2,IF(U3=1,1,0))</f>
        <v>2</v>
      </c>
      <c r="W3">
        <v>3</v>
      </c>
      <c r="X3">
        <f t="shared" ref="X3:X66" si="10">IF(W3=6,1,IF(W3=7,2,0))</f>
        <v>0</v>
      </c>
      <c r="Y3">
        <v>2</v>
      </c>
      <c r="Z3">
        <f t="shared" ref="Z3:Z66" si="11">SUM(B3,C3,E3,G3,I3,L3,N3,P3,R3,T3,V3,X3)</f>
        <v>15</v>
      </c>
      <c r="AA3">
        <f t="shared" ref="AA3:AA66" si="12">IF(Z3&gt;=8,1,0)</f>
        <v>1</v>
      </c>
      <c r="AB3">
        <f t="shared" ref="AB3:AB66" si="13">IF(AND(AA3=1,Y3&gt;0),1,0)</f>
        <v>1</v>
      </c>
      <c r="AC3">
        <f t="shared" ref="AC3:AC66" si="14">IF(AND(AA3=1,Y3=0),1,0)</f>
        <v>0</v>
      </c>
      <c r="AD3">
        <f t="shared" ref="AD3:AD66" si="15">IF(AND(AA3=0,Y3=0),1,0)</f>
        <v>0</v>
      </c>
      <c r="AE3">
        <f t="shared" ref="AE3:AE66" si="16">IF(AND(AA3=0,Y3&gt;0),1,0)</f>
        <v>0</v>
      </c>
      <c r="AF3">
        <f t="shared" ref="AF3:AF66" si="17">IF(OR(AB3=1,AD3=1),1,0)</f>
        <v>1</v>
      </c>
    </row>
    <row r="4" spans="1:32" x14ac:dyDescent="0.25">
      <c r="A4">
        <v>70</v>
      </c>
      <c r="B4">
        <f t="shared" si="0"/>
        <v>1</v>
      </c>
      <c r="C4">
        <v>1</v>
      </c>
      <c r="D4">
        <v>4</v>
      </c>
      <c r="E4">
        <f t="shared" si="1"/>
        <v>2</v>
      </c>
      <c r="F4">
        <v>120</v>
      </c>
      <c r="G4">
        <f t="shared" si="2"/>
        <v>0</v>
      </c>
      <c r="H4">
        <v>250</v>
      </c>
      <c r="I4">
        <f t="shared" si="3"/>
        <v>0</v>
      </c>
      <c r="J4">
        <v>0</v>
      </c>
      <c r="K4">
        <v>2</v>
      </c>
      <c r="L4">
        <f t="shared" si="4"/>
        <v>1</v>
      </c>
      <c r="M4">
        <v>130</v>
      </c>
      <c r="N4">
        <f t="shared" si="5"/>
        <v>1</v>
      </c>
      <c r="O4">
        <v>1</v>
      </c>
      <c r="P4">
        <f t="shared" si="6"/>
        <v>2</v>
      </c>
      <c r="Q4">
        <v>3</v>
      </c>
      <c r="R4">
        <f t="shared" si="7"/>
        <v>2</v>
      </c>
      <c r="S4">
        <v>2</v>
      </c>
      <c r="T4">
        <f t="shared" si="8"/>
        <v>1</v>
      </c>
      <c r="U4">
        <v>2</v>
      </c>
      <c r="V4">
        <f t="shared" si="9"/>
        <v>2</v>
      </c>
      <c r="W4">
        <v>7</v>
      </c>
      <c r="X4">
        <f t="shared" si="10"/>
        <v>2</v>
      </c>
      <c r="Y4">
        <v>1</v>
      </c>
      <c r="Z4">
        <f t="shared" si="11"/>
        <v>15</v>
      </c>
      <c r="AA4">
        <f t="shared" si="12"/>
        <v>1</v>
      </c>
      <c r="AB4">
        <f t="shared" si="13"/>
        <v>1</v>
      </c>
      <c r="AC4">
        <f t="shared" si="14"/>
        <v>0</v>
      </c>
      <c r="AD4">
        <f t="shared" si="15"/>
        <v>0</v>
      </c>
      <c r="AE4">
        <f t="shared" si="16"/>
        <v>0</v>
      </c>
      <c r="AF4">
        <f t="shared" si="17"/>
        <v>1</v>
      </c>
    </row>
    <row r="5" spans="1:32" x14ac:dyDescent="0.25">
      <c r="A5">
        <v>40</v>
      </c>
      <c r="B5">
        <f t="shared" si="0"/>
        <v>0</v>
      </c>
      <c r="C5">
        <v>1</v>
      </c>
      <c r="D5">
        <v>3</v>
      </c>
      <c r="E5">
        <f t="shared" si="1"/>
        <v>0</v>
      </c>
      <c r="F5">
        <v>130</v>
      </c>
      <c r="G5">
        <f t="shared" si="2"/>
        <v>0</v>
      </c>
      <c r="H5">
        <v>250</v>
      </c>
      <c r="I5">
        <f t="shared" si="3"/>
        <v>0</v>
      </c>
      <c r="J5">
        <v>0</v>
      </c>
      <c r="K5">
        <v>0</v>
      </c>
      <c r="L5">
        <f t="shared" si="4"/>
        <v>0</v>
      </c>
      <c r="M5">
        <v>190</v>
      </c>
      <c r="N5">
        <f t="shared" si="5"/>
        <v>0</v>
      </c>
      <c r="O5">
        <v>0</v>
      </c>
      <c r="P5">
        <f t="shared" si="6"/>
        <v>0</v>
      </c>
      <c r="Q5">
        <v>3.5</v>
      </c>
      <c r="R5">
        <f t="shared" si="7"/>
        <v>2</v>
      </c>
      <c r="S5">
        <v>3</v>
      </c>
      <c r="T5">
        <f t="shared" si="8"/>
        <v>1</v>
      </c>
      <c r="U5">
        <v>0</v>
      </c>
      <c r="V5">
        <f t="shared" si="9"/>
        <v>0</v>
      </c>
      <c r="W5">
        <v>3</v>
      </c>
      <c r="X5">
        <f t="shared" si="10"/>
        <v>0</v>
      </c>
      <c r="Y5">
        <v>0</v>
      </c>
      <c r="Z5">
        <f t="shared" si="11"/>
        <v>4</v>
      </c>
      <c r="AA5">
        <f t="shared" si="12"/>
        <v>0</v>
      </c>
      <c r="AB5">
        <f t="shared" si="13"/>
        <v>0</v>
      </c>
      <c r="AC5">
        <f t="shared" si="14"/>
        <v>0</v>
      </c>
      <c r="AD5">
        <f t="shared" si="15"/>
        <v>1</v>
      </c>
      <c r="AE5">
        <f t="shared" si="16"/>
        <v>0</v>
      </c>
      <c r="AF5">
        <f t="shared" si="17"/>
        <v>1</v>
      </c>
    </row>
    <row r="6" spans="1:32" x14ac:dyDescent="0.25">
      <c r="A6">
        <v>45</v>
      </c>
      <c r="B6">
        <f t="shared" si="0"/>
        <v>0</v>
      </c>
      <c r="C6">
        <v>0</v>
      </c>
      <c r="D6">
        <v>2</v>
      </c>
      <c r="E6">
        <f t="shared" si="1"/>
        <v>0</v>
      </c>
      <c r="F6">
        <v>130</v>
      </c>
      <c r="G6">
        <f t="shared" si="2"/>
        <v>0</v>
      </c>
      <c r="H6">
        <v>225</v>
      </c>
      <c r="I6">
        <f t="shared" si="3"/>
        <v>0</v>
      </c>
      <c r="J6">
        <v>0</v>
      </c>
      <c r="K6">
        <v>2</v>
      </c>
      <c r="L6">
        <f t="shared" si="4"/>
        <v>1</v>
      </c>
      <c r="M6">
        <v>180</v>
      </c>
      <c r="N6">
        <f t="shared" si="5"/>
        <v>0</v>
      </c>
      <c r="O6">
        <v>0</v>
      </c>
      <c r="P6">
        <f t="shared" si="6"/>
        <v>0</v>
      </c>
      <c r="Q6">
        <v>1.5</v>
      </c>
      <c r="R6">
        <f t="shared" si="7"/>
        <v>1</v>
      </c>
      <c r="S6">
        <v>1</v>
      </c>
      <c r="T6">
        <f t="shared" si="8"/>
        <v>0</v>
      </c>
      <c r="U6">
        <v>0</v>
      </c>
      <c r="V6">
        <f t="shared" si="9"/>
        <v>0</v>
      </c>
      <c r="W6">
        <v>3</v>
      </c>
      <c r="X6">
        <f t="shared" si="10"/>
        <v>0</v>
      </c>
      <c r="Y6">
        <v>0</v>
      </c>
      <c r="Z6">
        <f t="shared" si="11"/>
        <v>2</v>
      </c>
      <c r="AA6">
        <f t="shared" si="12"/>
        <v>0</v>
      </c>
      <c r="AB6">
        <f t="shared" si="13"/>
        <v>0</v>
      </c>
      <c r="AC6">
        <f t="shared" si="14"/>
        <v>0</v>
      </c>
      <c r="AD6">
        <f t="shared" si="15"/>
        <v>1</v>
      </c>
      <c r="AE6">
        <f t="shared" si="16"/>
        <v>0</v>
      </c>
      <c r="AF6">
        <f t="shared" si="17"/>
        <v>1</v>
      </c>
    </row>
    <row r="7" spans="1:32" x14ac:dyDescent="0.25">
      <c r="A7">
        <v>60</v>
      </c>
      <c r="B7">
        <f t="shared" si="0"/>
        <v>1</v>
      </c>
      <c r="C7">
        <v>1</v>
      </c>
      <c r="D7">
        <v>2</v>
      </c>
      <c r="E7">
        <f t="shared" si="1"/>
        <v>0</v>
      </c>
      <c r="F7">
        <v>120</v>
      </c>
      <c r="G7">
        <f t="shared" si="2"/>
        <v>0</v>
      </c>
      <c r="H7">
        <v>250</v>
      </c>
      <c r="I7">
        <f t="shared" si="3"/>
        <v>0</v>
      </c>
      <c r="J7">
        <v>0</v>
      </c>
      <c r="K7">
        <v>0</v>
      </c>
      <c r="L7">
        <f t="shared" si="4"/>
        <v>0</v>
      </c>
      <c r="M7">
        <v>180</v>
      </c>
      <c r="N7">
        <f t="shared" si="5"/>
        <v>0</v>
      </c>
      <c r="O7">
        <v>0</v>
      </c>
      <c r="P7">
        <f t="shared" si="6"/>
        <v>0</v>
      </c>
      <c r="Q7">
        <v>1</v>
      </c>
      <c r="R7">
        <f t="shared" si="7"/>
        <v>1</v>
      </c>
      <c r="S7">
        <v>1</v>
      </c>
      <c r="T7">
        <f t="shared" si="8"/>
        <v>0</v>
      </c>
      <c r="U7">
        <v>0</v>
      </c>
      <c r="V7">
        <f t="shared" si="9"/>
        <v>0</v>
      </c>
      <c r="W7">
        <v>3</v>
      </c>
      <c r="X7">
        <f t="shared" si="10"/>
        <v>0</v>
      </c>
      <c r="Y7">
        <v>0</v>
      </c>
      <c r="Z7">
        <f t="shared" si="11"/>
        <v>3</v>
      </c>
      <c r="AA7">
        <f t="shared" si="12"/>
        <v>0</v>
      </c>
      <c r="AB7">
        <f t="shared" si="13"/>
        <v>0</v>
      </c>
      <c r="AC7">
        <f t="shared" si="14"/>
        <v>0</v>
      </c>
      <c r="AD7">
        <f t="shared" si="15"/>
        <v>1</v>
      </c>
      <c r="AE7">
        <f t="shared" si="16"/>
        <v>0</v>
      </c>
      <c r="AF7">
        <f t="shared" si="17"/>
        <v>1</v>
      </c>
    </row>
    <row r="8" spans="1:32" x14ac:dyDescent="0.25">
      <c r="A8">
        <v>65</v>
      </c>
      <c r="B8">
        <f t="shared" si="0"/>
        <v>1</v>
      </c>
      <c r="C8">
        <v>0</v>
      </c>
      <c r="D8">
        <v>4</v>
      </c>
      <c r="E8">
        <f t="shared" si="1"/>
        <v>2</v>
      </c>
      <c r="F8">
        <v>140</v>
      </c>
      <c r="G8">
        <f t="shared" si="2"/>
        <v>0</v>
      </c>
      <c r="H8">
        <v>275</v>
      </c>
      <c r="I8">
        <f t="shared" si="3"/>
        <v>1</v>
      </c>
      <c r="J8">
        <v>0</v>
      </c>
      <c r="K8">
        <v>2</v>
      </c>
      <c r="L8">
        <f t="shared" si="4"/>
        <v>1</v>
      </c>
      <c r="M8">
        <v>160</v>
      </c>
      <c r="N8">
        <f t="shared" si="5"/>
        <v>0</v>
      </c>
      <c r="O8">
        <v>0</v>
      </c>
      <c r="P8">
        <f t="shared" si="6"/>
        <v>0</v>
      </c>
      <c r="Q8">
        <v>7</v>
      </c>
      <c r="R8">
        <f t="shared" si="7"/>
        <v>2</v>
      </c>
      <c r="S8">
        <v>3</v>
      </c>
      <c r="T8">
        <f t="shared" si="8"/>
        <v>1</v>
      </c>
      <c r="U8">
        <v>2</v>
      </c>
      <c r="V8">
        <f t="shared" si="9"/>
        <v>2</v>
      </c>
      <c r="W8">
        <v>3</v>
      </c>
      <c r="X8">
        <f t="shared" si="10"/>
        <v>0</v>
      </c>
      <c r="Y8">
        <v>3</v>
      </c>
      <c r="Z8">
        <f t="shared" si="11"/>
        <v>10</v>
      </c>
      <c r="AA8">
        <f t="shared" si="12"/>
        <v>1</v>
      </c>
      <c r="AB8">
        <f t="shared" si="13"/>
        <v>1</v>
      </c>
      <c r="AC8">
        <f t="shared" si="14"/>
        <v>0</v>
      </c>
      <c r="AD8">
        <f t="shared" si="15"/>
        <v>0</v>
      </c>
      <c r="AE8">
        <f t="shared" si="16"/>
        <v>0</v>
      </c>
      <c r="AF8">
        <f t="shared" si="17"/>
        <v>1</v>
      </c>
    </row>
    <row r="9" spans="1:32" x14ac:dyDescent="0.25">
      <c r="A9">
        <v>60</v>
      </c>
      <c r="B9">
        <f t="shared" si="0"/>
        <v>1</v>
      </c>
      <c r="C9">
        <v>0</v>
      </c>
      <c r="D9">
        <v>4</v>
      </c>
      <c r="E9">
        <f t="shared" si="1"/>
        <v>2</v>
      </c>
      <c r="F9">
        <v>120</v>
      </c>
      <c r="G9">
        <f t="shared" si="2"/>
        <v>0</v>
      </c>
      <c r="H9">
        <v>375</v>
      </c>
      <c r="I9">
        <f t="shared" si="3"/>
        <v>1</v>
      </c>
      <c r="J9">
        <v>0</v>
      </c>
      <c r="K9">
        <v>0</v>
      </c>
      <c r="L9">
        <f t="shared" si="4"/>
        <v>0</v>
      </c>
      <c r="M9">
        <v>170</v>
      </c>
      <c r="N9">
        <f t="shared" si="5"/>
        <v>0</v>
      </c>
      <c r="O9">
        <v>1</v>
      </c>
      <c r="P9">
        <f t="shared" si="6"/>
        <v>2</v>
      </c>
      <c r="Q9">
        <v>1</v>
      </c>
      <c r="R9">
        <f t="shared" si="7"/>
        <v>1</v>
      </c>
      <c r="S9">
        <v>1</v>
      </c>
      <c r="T9">
        <f t="shared" si="8"/>
        <v>0</v>
      </c>
      <c r="U9">
        <v>0</v>
      </c>
      <c r="V9">
        <f t="shared" si="9"/>
        <v>0</v>
      </c>
      <c r="W9">
        <v>3</v>
      </c>
      <c r="X9">
        <f t="shared" si="10"/>
        <v>0</v>
      </c>
      <c r="Y9">
        <v>0</v>
      </c>
      <c r="Z9">
        <f t="shared" si="11"/>
        <v>7</v>
      </c>
      <c r="AA9">
        <f t="shared" si="12"/>
        <v>0</v>
      </c>
      <c r="AB9">
        <f t="shared" si="13"/>
        <v>0</v>
      </c>
      <c r="AC9">
        <f t="shared" si="14"/>
        <v>0</v>
      </c>
      <c r="AD9">
        <f t="shared" si="15"/>
        <v>1</v>
      </c>
      <c r="AE9">
        <f t="shared" si="16"/>
        <v>0</v>
      </c>
      <c r="AF9">
        <f t="shared" si="17"/>
        <v>1</v>
      </c>
    </row>
    <row r="10" spans="1:32" x14ac:dyDescent="0.25">
      <c r="A10">
        <v>65</v>
      </c>
      <c r="B10">
        <f t="shared" si="0"/>
        <v>1</v>
      </c>
      <c r="C10">
        <v>1</v>
      </c>
      <c r="D10">
        <v>4</v>
      </c>
      <c r="E10">
        <f t="shared" si="1"/>
        <v>2</v>
      </c>
      <c r="F10">
        <v>130</v>
      </c>
      <c r="G10">
        <f t="shared" si="2"/>
        <v>0</v>
      </c>
      <c r="H10">
        <v>275</v>
      </c>
      <c r="I10">
        <f t="shared" si="3"/>
        <v>1</v>
      </c>
      <c r="J10">
        <v>0</v>
      </c>
      <c r="K10">
        <v>2</v>
      </c>
      <c r="L10">
        <f t="shared" si="4"/>
        <v>1</v>
      </c>
      <c r="M10">
        <v>150</v>
      </c>
      <c r="N10">
        <f t="shared" si="5"/>
        <v>1</v>
      </c>
      <c r="O10">
        <v>0</v>
      </c>
      <c r="P10">
        <f t="shared" si="6"/>
        <v>0</v>
      </c>
      <c r="Q10">
        <v>1.5</v>
      </c>
      <c r="R10">
        <f t="shared" si="7"/>
        <v>1</v>
      </c>
      <c r="S10">
        <v>2</v>
      </c>
      <c r="T10">
        <f t="shared" si="8"/>
        <v>1</v>
      </c>
      <c r="U10">
        <v>1</v>
      </c>
      <c r="V10">
        <f t="shared" si="9"/>
        <v>1</v>
      </c>
      <c r="W10">
        <v>7</v>
      </c>
      <c r="X10">
        <f t="shared" si="10"/>
        <v>2</v>
      </c>
      <c r="Y10">
        <v>2</v>
      </c>
      <c r="Z10">
        <f t="shared" si="11"/>
        <v>12</v>
      </c>
      <c r="AA10">
        <f t="shared" si="12"/>
        <v>1</v>
      </c>
      <c r="AB10">
        <f t="shared" si="13"/>
        <v>1</v>
      </c>
      <c r="AC10">
        <f t="shared" si="14"/>
        <v>0</v>
      </c>
      <c r="AD10">
        <f t="shared" si="15"/>
        <v>0</v>
      </c>
      <c r="AE10">
        <f t="shared" si="16"/>
        <v>0</v>
      </c>
      <c r="AF10">
        <f t="shared" si="17"/>
        <v>1</v>
      </c>
    </row>
    <row r="11" spans="1:32" x14ac:dyDescent="0.25">
      <c r="A11">
        <v>55</v>
      </c>
      <c r="B11">
        <f t="shared" si="0"/>
        <v>0</v>
      </c>
      <c r="C11">
        <v>1</v>
      </c>
      <c r="D11">
        <v>4</v>
      </c>
      <c r="E11">
        <f t="shared" si="1"/>
        <v>2</v>
      </c>
      <c r="F11">
        <v>140</v>
      </c>
      <c r="G11">
        <f t="shared" si="2"/>
        <v>0</v>
      </c>
      <c r="H11">
        <v>225</v>
      </c>
      <c r="I11">
        <f t="shared" si="3"/>
        <v>0</v>
      </c>
      <c r="J11">
        <v>1</v>
      </c>
      <c r="K11">
        <v>2</v>
      </c>
      <c r="L11">
        <f t="shared" si="4"/>
        <v>1</v>
      </c>
      <c r="M11">
        <v>160</v>
      </c>
      <c r="N11">
        <f t="shared" si="5"/>
        <v>0</v>
      </c>
      <c r="O11">
        <v>1</v>
      </c>
      <c r="P11">
        <f t="shared" si="6"/>
        <v>2</v>
      </c>
      <c r="Q11">
        <v>3.5</v>
      </c>
      <c r="R11">
        <f t="shared" si="7"/>
        <v>2</v>
      </c>
      <c r="S11">
        <v>3</v>
      </c>
      <c r="T11">
        <f t="shared" si="8"/>
        <v>1</v>
      </c>
      <c r="U11">
        <v>0</v>
      </c>
      <c r="V11">
        <f t="shared" si="9"/>
        <v>0</v>
      </c>
      <c r="W11">
        <v>7</v>
      </c>
      <c r="X11">
        <f t="shared" si="10"/>
        <v>2</v>
      </c>
      <c r="Y11">
        <v>1</v>
      </c>
      <c r="Z11">
        <f t="shared" si="11"/>
        <v>11</v>
      </c>
      <c r="AA11">
        <f t="shared" si="12"/>
        <v>1</v>
      </c>
      <c r="AB11">
        <f t="shared" si="13"/>
        <v>1</v>
      </c>
      <c r="AC11">
        <f t="shared" si="14"/>
        <v>0</v>
      </c>
      <c r="AD11">
        <f t="shared" si="15"/>
        <v>0</v>
      </c>
      <c r="AE11">
        <f t="shared" si="16"/>
        <v>0</v>
      </c>
      <c r="AF11">
        <f t="shared" si="17"/>
        <v>1</v>
      </c>
    </row>
    <row r="12" spans="1:32" x14ac:dyDescent="0.25">
      <c r="A12">
        <v>60</v>
      </c>
      <c r="B12">
        <f t="shared" si="0"/>
        <v>1</v>
      </c>
      <c r="C12">
        <v>1</v>
      </c>
      <c r="D12">
        <v>4</v>
      </c>
      <c r="E12">
        <f t="shared" si="1"/>
        <v>2</v>
      </c>
      <c r="F12">
        <v>140</v>
      </c>
      <c r="G12">
        <f t="shared" si="2"/>
        <v>0</v>
      </c>
      <c r="H12">
        <v>200</v>
      </c>
      <c r="I12">
        <f t="shared" si="3"/>
        <v>0</v>
      </c>
      <c r="J12">
        <v>0</v>
      </c>
      <c r="K12">
        <v>0</v>
      </c>
      <c r="L12">
        <f t="shared" si="4"/>
        <v>0</v>
      </c>
      <c r="M12">
        <v>150</v>
      </c>
      <c r="N12">
        <f t="shared" si="5"/>
        <v>1</v>
      </c>
      <c r="O12">
        <v>0</v>
      </c>
      <c r="P12">
        <f t="shared" si="6"/>
        <v>0</v>
      </c>
      <c r="Q12">
        <v>0.5</v>
      </c>
      <c r="R12">
        <f t="shared" si="7"/>
        <v>0</v>
      </c>
      <c r="S12">
        <v>2</v>
      </c>
      <c r="T12">
        <f t="shared" si="8"/>
        <v>1</v>
      </c>
      <c r="U12">
        <v>0</v>
      </c>
      <c r="V12">
        <f t="shared" si="9"/>
        <v>0</v>
      </c>
      <c r="W12">
        <v>6</v>
      </c>
      <c r="X12">
        <f t="shared" si="10"/>
        <v>1</v>
      </c>
      <c r="Y12">
        <v>0</v>
      </c>
      <c r="Z12">
        <f t="shared" si="11"/>
        <v>7</v>
      </c>
      <c r="AA12">
        <f t="shared" si="12"/>
        <v>0</v>
      </c>
      <c r="AB12">
        <f t="shared" si="13"/>
        <v>0</v>
      </c>
      <c r="AC12">
        <f t="shared" si="14"/>
        <v>0</v>
      </c>
      <c r="AD12">
        <f t="shared" si="15"/>
        <v>1</v>
      </c>
      <c r="AE12">
        <f t="shared" si="16"/>
        <v>0</v>
      </c>
      <c r="AF12">
        <f t="shared" si="17"/>
        <v>1</v>
      </c>
    </row>
    <row r="13" spans="1:32" x14ac:dyDescent="0.25">
      <c r="A13">
        <v>60</v>
      </c>
      <c r="B13">
        <f t="shared" si="0"/>
        <v>1</v>
      </c>
      <c r="C13">
        <v>0</v>
      </c>
      <c r="D13">
        <v>2</v>
      </c>
      <c r="E13">
        <f t="shared" si="1"/>
        <v>0</v>
      </c>
      <c r="F13">
        <v>140</v>
      </c>
      <c r="G13">
        <f t="shared" si="2"/>
        <v>0</v>
      </c>
      <c r="H13">
        <v>300</v>
      </c>
      <c r="I13">
        <f t="shared" si="3"/>
        <v>1</v>
      </c>
      <c r="J13">
        <v>0</v>
      </c>
      <c r="K13">
        <v>2</v>
      </c>
      <c r="L13">
        <f t="shared" si="4"/>
        <v>1</v>
      </c>
      <c r="M13">
        <v>160</v>
      </c>
      <c r="N13">
        <f t="shared" si="5"/>
        <v>0</v>
      </c>
      <c r="O13">
        <v>0</v>
      </c>
      <c r="P13">
        <f t="shared" si="6"/>
        <v>0</v>
      </c>
      <c r="Q13">
        <v>1.5</v>
      </c>
      <c r="R13">
        <f t="shared" si="7"/>
        <v>1</v>
      </c>
      <c r="S13">
        <v>2</v>
      </c>
      <c r="T13">
        <f t="shared" si="8"/>
        <v>1</v>
      </c>
      <c r="U13">
        <v>0</v>
      </c>
      <c r="V13">
        <f t="shared" si="9"/>
        <v>0</v>
      </c>
      <c r="W13">
        <v>3</v>
      </c>
      <c r="X13">
        <f t="shared" si="10"/>
        <v>0</v>
      </c>
      <c r="Y13">
        <v>0</v>
      </c>
      <c r="Z13">
        <f t="shared" si="11"/>
        <v>5</v>
      </c>
      <c r="AA13">
        <f t="shared" si="12"/>
        <v>0</v>
      </c>
      <c r="AB13">
        <f t="shared" si="13"/>
        <v>0</v>
      </c>
      <c r="AC13">
        <f t="shared" si="14"/>
        <v>0</v>
      </c>
      <c r="AD13">
        <f t="shared" si="15"/>
        <v>1</v>
      </c>
      <c r="AE13">
        <f t="shared" si="16"/>
        <v>0</v>
      </c>
      <c r="AF13">
        <f t="shared" si="17"/>
        <v>1</v>
      </c>
    </row>
    <row r="14" spans="1:32" x14ac:dyDescent="0.25">
      <c r="A14">
        <v>60</v>
      </c>
      <c r="B14">
        <f t="shared" si="0"/>
        <v>1</v>
      </c>
      <c r="C14">
        <v>1</v>
      </c>
      <c r="D14">
        <v>3</v>
      </c>
      <c r="E14">
        <f t="shared" si="1"/>
        <v>0</v>
      </c>
      <c r="F14">
        <v>130</v>
      </c>
      <c r="G14">
        <f t="shared" si="2"/>
        <v>0</v>
      </c>
      <c r="H14">
        <v>275</v>
      </c>
      <c r="I14">
        <f t="shared" si="3"/>
        <v>1</v>
      </c>
      <c r="J14">
        <v>1</v>
      </c>
      <c r="K14">
        <v>2</v>
      </c>
      <c r="L14">
        <f t="shared" si="4"/>
        <v>1</v>
      </c>
      <c r="M14">
        <v>150</v>
      </c>
      <c r="N14">
        <f t="shared" si="5"/>
        <v>1</v>
      </c>
      <c r="O14">
        <v>1</v>
      </c>
      <c r="P14">
        <f t="shared" si="6"/>
        <v>2</v>
      </c>
      <c r="Q14">
        <v>1</v>
      </c>
      <c r="R14">
        <f t="shared" si="7"/>
        <v>1</v>
      </c>
      <c r="S14">
        <v>2</v>
      </c>
      <c r="T14">
        <f t="shared" si="8"/>
        <v>1</v>
      </c>
      <c r="U14">
        <v>1</v>
      </c>
      <c r="V14">
        <f t="shared" si="9"/>
        <v>1</v>
      </c>
      <c r="W14">
        <v>6</v>
      </c>
      <c r="X14">
        <f t="shared" si="10"/>
        <v>1</v>
      </c>
      <c r="Y14">
        <v>2</v>
      </c>
      <c r="Z14">
        <f t="shared" si="11"/>
        <v>11</v>
      </c>
      <c r="AA14">
        <f t="shared" si="12"/>
        <v>1</v>
      </c>
      <c r="AB14">
        <f t="shared" si="13"/>
        <v>1</v>
      </c>
      <c r="AC14">
        <f t="shared" si="14"/>
        <v>0</v>
      </c>
      <c r="AD14">
        <f t="shared" si="15"/>
        <v>0</v>
      </c>
      <c r="AE14">
        <f t="shared" si="16"/>
        <v>0</v>
      </c>
      <c r="AF14">
        <f t="shared" si="17"/>
        <v>1</v>
      </c>
    </row>
    <row r="15" spans="1:32" x14ac:dyDescent="0.25">
      <c r="A15">
        <v>45</v>
      </c>
      <c r="B15">
        <f t="shared" si="0"/>
        <v>0</v>
      </c>
      <c r="C15">
        <v>1</v>
      </c>
      <c r="D15">
        <v>2</v>
      </c>
      <c r="E15">
        <f t="shared" si="1"/>
        <v>0</v>
      </c>
      <c r="F15">
        <v>120</v>
      </c>
      <c r="G15">
        <f t="shared" si="2"/>
        <v>0</v>
      </c>
      <c r="H15">
        <v>275</v>
      </c>
      <c r="I15">
        <f t="shared" si="3"/>
        <v>1</v>
      </c>
      <c r="J15">
        <v>0</v>
      </c>
      <c r="K15">
        <v>0</v>
      </c>
      <c r="L15">
        <f t="shared" si="4"/>
        <v>0</v>
      </c>
      <c r="M15">
        <v>180</v>
      </c>
      <c r="N15">
        <f t="shared" si="5"/>
        <v>0</v>
      </c>
      <c r="O15">
        <v>0</v>
      </c>
      <c r="P15">
        <f t="shared" si="6"/>
        <v>0</v>
      </c>
      <c r="Q15">
        <v>0</v>
      </c>
      <c r="R15">
        <f t="shared" si="7"/>
        <v>0</v>
      </c>
      <c r="S15">
        <v>1</v>
      </c>
      <c r="T15">
        <f t="shared" si="8"/>
        <v>0</v>
      </c>
      <c r="U15">
        <v>0</v>
      </c>
      <c r="V15">
        <f t="shared" si="9"/>
        <v>0</v>
      </c>
      <c r="W15">
        <v>7</v>
      </c>
      <c r="X15">
        <f t="shared" si="10"/>
        <v>2</v>
      </c>
      <c r="Y15">
        <v>0</v>
      </c>
      <c r="Z15">
        <f t="shared" si="11"/>
        <v>4</v>
      </c>
      <c r="AA15">
        <f t="shared" si="12"/>
        <v>0</v>
      </c>
      <c r="AB15">
        <f t="shared" si="13"/>
        <v>0</v>
      </c>
      <c r="AC15">
        <f t="shared" si="14"/>
        <v>0</v>
      </c>
      <c r="AD15">
        <f t="shared" si="15"/>
        <v>1</v>
      </c>
      <c r="AE15">
        <f t="shared" si="16"/>
        <v>0</v>
      </c>
      <c r="AF15">
        <f t="shared" si="17"/>
        <v>1</v>
      </c>
    </row>
    <row r="16" spans="1:32" x14ac:dyDescent="0.25">
      <c r="A16">
        <v>55</v>
      </c>
      <c r="B16">
        <f t="shared" si="0"/>
        <v>0</v>
      </c>
      <c r="C16">
        <v>1</v>
      </c>
      <c r="D16">
        <v>3</v>
      </c>
      <c r="E16">
        <f t="shared" si="1"/>
        <v>0</v>
      </c>
      <c r="F16">
        <v>180</v>
      </c>
      <c r="G16">
        <f t="shared" si="2"/>
        <v>1</v>
      </c>
      <c r="H16">
        <v>200</v>
      </c>
      <c r="I16">
        <f t="shared" si="3"/>
        <v>0</v>
      </c>
      <c r="J16">
        <v>1</v>
      </c>
      <c r="K16">
        <v>0</v>
      </c>
      <c r="L16">
        <f t="shared" si="4"/>
        <v>0</v>
      </c>
      <c r="M16">
        <v>170</v>
      </c>
      <c r="N16">
        <f t="shared" si="5"/>
        <v>0</v>
      </c>
      <c r="O16">
        <v>0</v>
      </c>
      <c r="P16">
        <f t="shared" si="6"/>
        <v>0</v>
      </c>
      <c r="Q16">
        <v>0.5</v>
      </c>
      <c r="R16">
        <f t="shared" si="7"/>
        <v>0</v>
      </c>
      <c r="S16">
        <v>1</v>
      </c>
      <c r="T16">
        <f t="shared" si="8"/>
        <v>0</v>
      </c>
      <c r="U16">
        <v>0</v>
      </c>
      <c r="V16">
        <f t="shared" si="9"/>
        <v>0</v>
      </c>
      <c r="W16">
        <v>7</v>
      </c>
      <c r="X16">
        <f t="shared" si="10"/>
        <v>2</v>
      </c>
      <c r="Y16">
        <v>0</v>
      </c>
      <c r="Z16">
        <f t="shared" si="11"/>
        <v>4</v>
      </c>
      <c r="AA16">
        <f t="shared" si="12"/>
        <v>0</v>
      </c>
      <c r="AB16">
        <f t="shared" si="13"/>
        <v>0</v>
      </c>
      <c r="AC16">
        <f t="shared" si="14"/>
        <v>0</v>
      </c>
      <c r="AD16">
        <f t="shared" si="15"/>
        <v>1</v>
      </c>
      <c r="AE16">
        <f t="shared" si="16"/>
        <v>0</v>
      </c>
      <c r="AF16">
        <f t="shared" si="17"/>
        <v>1</v>
      </c>
    </row>
    <row r="17" spans="1:32" x14ac:dyDescent="0.25">
      <c r="A17">
        <v>60</v>
      </c>
      <c r="B17">
        <f t="shared" si="0"/>
        <v>1</v>
      </c>
      <c r="C17">
        <v>1</v>
      </c>
      <c r="D17">
        <v>3</v>
      </c>
      <c r="E17">
        <f t="shared" si="1"/>
        <v>0</v>
      </c>
      <c r="F17">
        <v>150</v>
      </c>
      <c r="G17">
        <f t="shared" si="2"/>
        <v>1</v>
      </c>
      <c r="H17">
        <v>175</v>
      </c>
      <c r="I17">
        <f t="shared" si="3"/>
        <v>0</v>
      </c>
      <c r="J17">
        <v>0</v>
      </c>
      <c r="K17">
        <v>0</v>
      </c>
      <c r="L17">
        <f t="shared" si="4"/>
        <v>0</v>
      </c>
      <c r="M17">
        <v>180</v>
      </c>
      <c r="N17">
        <f t="shared" si="5"/>
        <v>0</v>
      </c>
      <c r="O17">
        <v>0</v>
      </c>
      <c r="P17">
        <f t="shared" si="6"/>
        <v>0</v>
      </c>
      <c r="Q17">
        <v>2</v>
      </c>
      <c r="R17">
        <f t="shared" si="7"/>
        <v>2</v>
      </c>
      <c r="S17">
        <v>1</v>
      </c>
      <c r="T17">
        <f t="shared" si="8"/>
        <v>0</v>
      </c>
      <c r="U17">
        <v>0</v>
      </c>
      <c r="V17">
        <f t="shared" si="9"/>
        <v>0</v>
      </c>
      <c r="W17">
        <v>3</v>
      </c>
      <c r="X17">
        <f t="shared" si="10"/>
        <v>0</v>
      </c>
      <c r="Y17">
        <v>0</v>
      </c>
      <c r="Z17">
        <f t="shared" si="11"/>
        <v>5</v>
      </c>
      <c r="AA17">
        <f t="shared" si="12"/>
        <v>0</v>
      </c>
      <c r="AB17">
        <f t="shared" si="13"/>
        <v>0</v>
      </c>
      <c r="AC17">
        <f t="shared" si="14"/>
        <v>0</v>
      </c>
      <c r="AD17">
        <f t="shared" si="15"/>
        <v>1</v>
      </c>
      <c r="AE17">
        <f t="shared" si="16"/>
        <v>0</v>
      </c>
      <c r="AF17">
        <f t="shared" si="17"/>
        <v>1</v>
      </c>
    </row>
    <row r="18" spans="1:32" x14ac:dyDescent="0.25">
      <c r="A18">
        <v>50</v>
      </c>
      <c r="B18">
        <f t="shared" si="0"/>
        <v>0</v>
      </c>
      <c r="C18">
        <v>1</v>
      </c>
      <c r="D18">
        <v>2</v>
      </c>
      <c r="E18">
        <f t="shared" si="1"/>
        <v>0</v>
      </c>
      <c r="F18">
        <v>110</v>
      </c>
      <c r="G18">
        <f t="shared" si="2"/>
        <v>0</v>
      </c>
      <c r="H18">
        <v>250</v>
      </c>
      <c r="I18">
        <f t="shared" si="3"/>
        <v>0</v>
      </c>
      <c r="J18">
        <v>0</v>
      </c>
      <c r="K18">
        <v>0</v>
      </c>
      <c r="L18">
        <f t="shared" si="4"/>
        <v>0</v>
      </c>
      <c r="M18">
        <v>170</v>
      </c>
      <c r="N18">
        <f t="shared" si="5"/>
        <v>0</v>
      </c>
      <c r="O18">
        <v>0</v>
      </c>
      <c r="P18">
        <f t="shared" si="6"/>
        <v>0</v>
      </c>
      <c r="Q18">
        <v>1</v>
      </c>
      <c r="R18">
        <f t="shared" si="7"/>
        <v>1</v>
      </c>
      <c r="S18">
        <v>3</v>
      </c>
      <c r="T18">
        <f t="shared" si="8"/>
        <v>1</v>
      </c>
      <c r="U18">
        <v>0</v>
      </c>
      <c r="V18">
        <f t="shared" si="9"/>
        <v>0</v>
      </c>
      <c r="W18">
        <v>7</v>
      </c>
      <c r="X18">
        <f t="shared" si="10"/>
        <v>2</v>
      </c>
      <c r="Y18">
        <v>1</v>
      </c>
      <c r="Z18">
        <f t="shared" si="11"/>
        <v>5</v>
      </c>
      <c r="AA18">
        <f t="shared" si="12"/>
        <v>0</v>
      </c>
      <c r="AB18">
        <f t="shared" si="13"/>
        <v>0</v>
      </c>
      <c r="AC18">
        <f t="shared" si="14"/>
        <v>0</v>
      </c>
      <c r="AD18">
        <f t="shared" si="15"/>
        <v>0</v>
      </c>
      <c r="AE18">
        <f t="shared" si="16"/>
        <v>1</v>
      </c>
      <c r="AF18">
        <f t="shared" si="17"/>
        <v>0</v>
      </c>
    </row>
    <row r="19" spans="1:32" x14ac:dyDescent="0.25">
      <c r="A19">
        <v>55</v>
      </c>
      <c r="B19">
        <f t="shared" si="0"/>
        <v>0</v>
      </c>
      <c r="C19">
        <v>1</v>
      </c>
      <c r="D19">
        <v>4</v>
      </c>
      <c r="E19">
        <f t="shared" si="1"/>
        <v>2</v>
      </c>
      <c r="F19">
        <v>140</v>
      </c>
      <c r="G19">
        <f t="shared" si="2"/>
        <v>0</v>
      </c>
      <c r="H19">
        <v>250</v>
      </c>
      <c r="I19">
        <f t="shared" si="3"/>
        <v>0</v>
      </c>
      <c r="J19">
        <v>0</v>
      </c>
      <c r="K19">
        <v>0</v>
      </c>
      <c r="L19">
        <f t="shared" si="4"/>
        <v>0</v>
      </c>
      <c r="M19">
        <v>160</v>
      </c>
      <c r="N19">
        <f t="shared" si="5"/>
        <v>0</v>
      </c>
      <c r="O19">
        <v>0</v>
      </c>
      <c r="P19">
        <f t="shared" si="6"/>
        <v>0</v>
      </c>
      <c r="Q19">
        <v>1.5</v>
      </c>
      <c r="R19">
        <f t="shared" si="7"/>
        <v>1</v>
      </c>
      <c r="S19">
        <v>1</v>
      </c>
      <c r="T19">
        <f t="shared" si="8"/>
        <v>0</v>
      </c>
      <c r="U19">
        <v>0</v>
      </c>
      <c r="V19">
        <f t="shared" si="9"/>
        <v>0</v>
      </c>
      <c r="W19">
        <v>3</v>
      </c>
      <c r="X19">
        <f t="shared" si="10"/>
        <v>0</v>
      </c>
      <c r="Y19">
        <v>0</v>
      </c>
      <c r="Z19">
        <f t="shared" si="11"/>
        <v>4</v>
      </c>
      <c r="AA19">
        <f t="shared" si="12"/>
        <v>0</v>
      </c>
      <c r="AB19">
        <f t="shared" si="13"/>
        <v>0</v>
      </c>
      <c r="AC19">
        <f t="shared" si="14"/>
        <v>0</v>
      </c>
      <c r="AD19">
        <f t="shared" si="15"/>
        <v>1</v>
      </c>
      <c r="AE19">
        <f t="shared" si="16"/>
        <v>0</v>
      </c>
      <c r="AF19">
        <f t="shared" si="17"/>
        <v>1</v>
      </c>
    </row>
    <row r="20" spans="1:32" x14ac:dyDescent="0.25">
      <c r="A20">
        <v>50</v>
      </c>
      <c r="B20">
        <f t="shared" si="0"/>
        <v>0</v>
      </c>
      <c r="C20">
        <v>0</v>
      </c>
      <c r="D20">
        <v>3</v>
      </c>
      <c r="E20">
        <f t="shared" si="1"/>
        <v>0</v>
      </c>
      <c r="F20">
        <v>130</v>
      </c>
      <c r="G20">
        <f t="shared" si="2"/>
        <v>0</v>
      </c>
      <c r="H20">
        <v>275</v>
      </c>
      <c r="I20">
        <f t="shared" si="3"/>
        <v>1</v>
      </c>
      <c r="J20">
        <v>0</v>
      </c>
      <c r="K20">
        <v>0</v>
      </c>
      <c r="L20">
        <f t="shared" si="4"/>
        <v>0</v>
      </c>
      <c r="M20">
        <v>140</v>
      </c>
      <c r="N20">
        <f t="shared" si="5"/>
        <v>1</v>
      </c>
      <c r="O20">
        <v>0</v>
      </c>
      <c r="P20">
        <f t="shared" si="6"/>
        <v>0</v>
      </c>
      <c r="Q20">
        <v>0.5</v>
      </c>
      <c r="R20">
        <f t="shared" si="7"/>
        <v>0</v>
      </c>
      <c r="S20">
        <v>1</v>
      </c>
      <c r="T20">
        <f t="shared" si="8"/>
        <v>0</v>
      </c>
      <c r="U20">
        <v>0</v>
      </c>
      <c r="V20">
        <f t="shared" si="9"/>
        <v>0</v>
      </c>
      <c r="W20">
        <v>3</v>
      </c>
      <c r="X20">
        <f t="shared" si="10"/>
        <v>0</v>
      </c>
      <c r="Y20">
        <v>0</v>
      </c>
      <c r="Z20">
        <f t="shared" si="11"/>
        <v>2</v>
      </c>
      <c r="AA20">
        <f t="shared" si="12"/>
        <v>0</v>
      </c>
      <c r="AB20">
        <f t="shared" si="13"/>
        <v>0</v>
      </c>
      <c r="AC20">
        <f t="shared" si="14"/>
        <v>0</v>
      </c>
      <c r="AD20">
        <f t="shared" si="15"/>
        <v>1</v>
      </c>
      <c r="AE20">
        <f t="shared" si="16"/>
        <v>0</v>
      </c>
      <c r="AF20">
        <f t="shared" si="17"/>
        <v>1</v>
      </c>
    </row>
    <row r="21" spans="1:32" x14ac:dyDescent="0.25">
      <c r="A21">
        <v>50</v>
      </c>
      <c r="B21">
        <f t="shared" si="0"/>
        <v>0</v>
      </c>
      <c r="C21">
        <v>1</v>
      </c>
      <c r="D21">
        <v>2</v>
      </c>
      <c r="E21">
        <f t="shared" si="1"/>
        <v>0</v>
      </c>
      <c r="F21">
        <v>130</v>
      </c>
      <c r="G21">
        <f t="shared" si="2"/>
        <v>0</v>
      </c>
      <c r="H21">
        <v>275</v>
      </c>
      <c r="I21">
        <f t="shared" si="3"/>
        <v>1</v>
      </c>
      <c r="J21">
        <v>0</v>
      </c>
      <c r="K21">
        <v>0</v>
      </c>
      <c r="L21">
        <f t="shared" si="4"/>
        <v>0</v>
      </c>
      <c r="M21">
        <v>180</v>
      </c>
      <c r="N21">
        <f t="shared" si="5"/>
        <v>0</v>
      </c>
      <c r="O21">
        <v>0</v>
      </c>
      <c r="P21">
        <f t="shared" si="6"/>
        <v>0</v>
      </c>
      <c r="Q21">
        <v>1</v>
      </c>
      <c r="R21">
        <f t="shared" si="7"/>
        <v>1</v>
      </c>
      <c r="S21">
        <v>1</v>
      </c>
      <c r="T21">
        <f t="shared" si="8"/>
        <v>0</v>
      </c>
      <c r="U21">
        <v>0</v>
      </c>
      <c r="V21">
        <f t="shared" si="9"/>
        <v>0</v>
      </c>
      <c r="W21">
        <v>3</v>
      </c>
      <c r="X21">
        <f t="shared" si="10"/>
        <v>0</v>
      </c>
      <c r="Y21">
        <v>0</v>
      </c>
      <c r="Z21">
        <f t="shared" si="11"/>
        <v>3</v>
      </c>
      <c r="AA21">
        <f t="shared" si="12"/>
        <v>0</v>
      </c>
      <c r="AB21">
        <f t="shared" si="13"/>
        <v>0</v>
      </c>
      <c r="AC21">
        <f t="shared" si="14"/>
        <v>0</v>
      </c>
      <c r="AD21">
        <f t="shared" si="15"/>
        <v>1</v>
      </c>
      <c r="AE21">
        <f t="shared" si="16"/>
        <v>0</v>
      </c>
      <c r="AF21">
        <f t="shared" si="17"/>
        <v>1</v>
      </c>
    </row>
    <row r="22" spans="1:32" x14ac:dyDescent="0.25">
      <c r="A22">
        <v>65</v>
      </c>
      <c r="B22">
        <f t="shared" si="0"/>
        <v>1</v>
      </c>
      <c r="C22">
        <v>1</v>
      </c>
      <c r="D22">
        <v>1</v>
      </c>
      <c r="E22">
        <f t="shared" si="1"/>
        <v>0</v>
      </c>
      <c r="F22">
        <v>110</v>
      </c>
      <c r="G22">
        <f t="shared" si="2"/>
        <v>0</v>
      </c>
      <c r="H22">
        <v>225</v>
      </c>
      <c r="I22">
        <f t="shared" si="3"/>
        <v>0</v>
      </c>
      <c r="J22">
        <v>0</v>
      </c>
      <c r="K22">
        <v>2</v>
      </c>
      <c r="L22">
        <f t="shared" si="4"/>
        <v>1</v>
      </c>
      <c r="M22">
        <v>150</v>
      </c>
      <c r="N22">
        <f t="shared" si="5"/>
        <v>1</v>
      </c>
      <c r="O22">
        <v>1</v>
      </c>
      <c r="P22">
        <f t="shared" si="6"/>
        <v>2</v>
      </c>
      <c r="Q22">
        <v>2</v>
      </c>
      <c r="R22">
        <f t="shared" si="7"/>
        <v>2</v>
      </c>
      <c r="S22">
        <v>2</v>
      </c>
      <c r="T22">
        <f t="shared" si="8"/>
        <v>1</v>
      </c>
      <c r="U22">
        <v>0</v>
      </c>
      <c r="V22">
        <f t="shared" si="9"/>
        <v>0</v>
      </c>
      <c r="W22">
        <v>3</v>
      </c>
      <c r="X22">
        <f t="shared" si="10"/>
        <v>0</v>
      </c>
      <c r="Y22">
        <v>0</v>
      </c>
      <c r="Z22">
        <f t="shared" si="11"/>
        <v>9</v>
      </c>
      <c r="AA22">
        <f t="shared" si="12"/>
        <v>1</v>
      </c>
      <c r="AB22">
        <f t="shared" si="13"/>
        <v>0</v>
      </c>
      <c r="AC22">
        <f t="shared" si="14"/>
        <v>1</v>
      </c>
      <c r="AD22">
        <f t="shared" si="15"/>
        <v>0</v>
      </c>
      <c r="AE22">
        <f t="shared" si="16"/>
        <v>0</v>
      </c>
      <c r="AF22">
        <f t="shared" si="17"/>
        <v>0</v>
      </c>
    </row>
    <row r="23" spans="1:32" x14ac:dyDescent="0.25">
      <c r="A23">
        <v>60</v>
      </c>
      <c r="B23">
        <f t="shared" si="0"/>
        <v>1</v>
      </c>
      <c r="C23">
        <v>0</v>
      </c>
      <c r="D23">
        <v>1</v>
      </c>
      <c r="E23">
        <f t="shared" si="1"/>
        <v>0</v>
      </c>
      <c r="F23">
        <v>150</v>
      </c>
      <c r="G23">
        <f t="shared" si="2"/>
        <v>1</v>
      </c>
      <c r="H23">
        <v>300</v>
      </c>
      <c r="I23">
        <f t="shared" si="3"/>
        <v>1</v>
      </c>
      <c r="J23">
        <v>1</v>
      </c>
      <c r="K23">
        <v>2</v>
      </c>
      <c r="L23">
        <f t="shared" si="4"/>
        <v>1</v>
      </c>
      <c r="M23">
        <v>170</v>
      </c>
      <c r="N23">
        <f t="shared" si="5"/>
        <v>0</v>
      </c>
      <c r="O23">
        <v>0</v>
      </c>
      <c r="P23">
        <f t="shared" si="6"/>
        <v>0</v>
      </c>
      <c r="Q23">
        <v>1</v>
      </c>
      <c r="R23">
        <f t="shared" si="7"/>
        <v>1</v>
      </c>
      <c r="S23">
        <v>1</v>
      </c>
      <c r="T23">
        <f t="shared" si="8"/>
        <v>0</v>
      </c>
      <c r="U23">
        <v>0</v>
      </c>
      <c r="V23">
        <f t="shared" si="9"/>
        <v>0</v>
      </c>
      <c r="W23">
        <v>3</v>
      </c>
      <c r="X23">
        <f t="shared" si="10"/>
        <v>0</v>
      </c>
      <c r="Y23">
        <v>0</v>
      </c>
      <c r="Z23">
        <f t="shared" si="11"/>
        <v>5</v>
      </c>
      <c r="AA23">
        <f t="shared" si="12"/>
        <v>0</v>
      </c>
      <c r="AB23">
        <f t="shared" si="13"/>
        <v>0</v>
      </c>
      <c r="AC23">
        <f t="shared" si="14"/>
        <v>0</v>
      </c>
      <c r="AD23">
        <f t="shared" si="15"/>
        <v>1</v>
      </c>
      <c r="AE23">
        <f t="shared" si="16"/>
        <v>0</v>
      </c>
      <c r="AF23">
        <f t="shared" si="17"/>
        <v>1</v>
      </c>
    </row>
    <row r="24" spans="1:32" x14ac:dyDescent="0.25">
      <c r="A24">
        <v>60</v>
      </c>
      <c r="B24">
        <f t="shared" si="0"/>
        <v>1</v>
      </c>
      <c r="C24">
        <v>1</v>
      </c>
      <c r="D24">
        <v>2</v>
      </c>
      <c r="E24">
        <f t="shared" si="1"/>
        <v>0</v>
      </c>
      <c r="F24">
        <v>120</v>
      </c>
      <c r="G24">
        <f t="shared" si="2"/>
        <v>0</v>
      </c>
      <c r="H24">
        <v>300</v>
      </c>
      <c r="I24">
        <f t="shared" si="3"/>
        <v>1</v>
      </c>
      <c r="J24">
        <v>0</v>
      </c>
      <c r="K24">
        <v>2</v>
      </c>
      <c r="L24">
        <f t="shared" si="4"/>
        <v>1</v>
      </c>
      <c r="M24">
        <v>160</v>
      </c>
      <c r="N24">
        <f t="shared" si="5"/>
        <v>0</v>
      </c>
      <c r="O24">
        <v>0</v>
      </c>
      <c r="P24">
        <f t="shared" si="6"/>
        <v>0</v>
      </c>
      <c r="Q24">
        <v>2</v>
      </c>
      <c r="R24">
        <f t="shared" si="7"/>
        <v>2</v>
      </c>
      <c r="S24">
        <v>2</v>
      </c>
      <c r="T24">
        <f t="shared" si="8"/>
        <v>1</v>
      </c>
      <c r="U24">
        <v>0</v>
      </c>
      <c r="V24">
        <f t="shared" si="9"/>
        <v>0</v>
      </c>
      <c r="W24">
        <v>3</v>
      </c>
      <c r="X24">
        <f t="shared" si="10"/>
        <v>0</v>
      </c>
      <c r="Y24">
        <v>1</v>
      </c>
      <c r="Z24">
        <f t="shared" si="11"/>
        <v>7</v>
      </c>
      <c r="AA24">
        <f t="shared" si="12"/>
        <v>0</v>
      </c>
      <c r="AB24">
        <f t="shared" si="13"/>
        <v>0</v>
      </c>
      <c r="AC24">
        <f t="shared" si="14"/>
        <v>0</v>
      </c>
      <c r="AD24">
        <f t="shared" si="15"/>
        <v>0</v>
      </c>
      <c r="AE24">
        <f t="shared" si="16"/>
        <v>1</v>
      </c>
      <c r="AF24">
        <f t="shared" si="17"/>
        <v>0</v>
      </c>
    </row>
    <row r="25" spans="1:32" x14ac:dyDescent="0.25">
      <c r="A25">
        <v>60</v>
      </c>
      <c r="B25">
        <f t="shared" si="0"/>
        <v>1</v>
      </c>
      <c r="C25">
        <v>1</v>
      </c>
      <c r="D25">
        <v>3</v>
      </c>
      <c r="E25">
        <f t="shared" si="1"/>
        <v>0</v>
      </c>
      <c r="F25">
        <v>140</v>
      </c>
      <c r="G25">
        <f t="shared" si="2"/>
        <v>0</v>
      </c>
      <c r="H25">
        <v>225</v>
      </c>
      <c r="I25">
        <f t="shared" si="3"/>
        <v>0</v>
      </c>
      <c r="J25">
        <v>0</v>
      </c>
      <c r="K25">
        <v>2</v>
      </c>
      <c r="L25">
        <f t="shared" si="4"/>
        <v>1</v>
      </c>
      <c r="M25">
        <v>180</v>
      </c>
      <c r="N25">
        <f t="shared" si="5"/>
        <v>0</v>
      </c>
      <c r="O25">
        <v>0</v>
      </c>
      <c r="P25">
        <f t="shared" si="6"/>
        <v>0</v>
      </c>
      <c r="Q25">
        <v>3.5</v>
      </c>
      <c r="R25">
        <f t="shared" si="7"/>
        <v>2</v>
      </c>
      <c r="S25">
        <v>1</v>
      </c>
      <c r="T25">
        <f t="shared" si="8"/>
        <v>0</v>
      </c>
      <c r="U25">
        <v>2</v>
      </c>
      <c r="V25">
        <f t="shared" si="9"/>
        <v>2</v>
      </c>
      <c r="W25">
        <v>7</v>
      </c>
      <c r="X25">
        <f t="shared" si="10"/>
        <v>2</v>
      </c>
      <c r="Y25">
        <v>3</v>
      </c>
      <c r="Z25">
        <f t="shared" si="11"/>
        <v>9</v>
      </c>
      <c r="AA25">
        <f t="shared" si="12"/>
        <v>1</v>
      </c>
      <c r="AB25">
        <f t="shared" si="13"/>
        <v>1</v>
      </c>
      <c r="AC25">
        <f t="shared" si="14"/>
        <v>0</v>
      </c>
      <c r="AD25">
        <f t="shared" si="15"/>
        <v>0</v>
      </c>
      <c r="AE25">
        <f t="shared" si="16"/>
        <v>0</v>
      </c>
      <c r="AF25">
        <f t="shared" si="17"/>
        <v>1</v>
      </c>
    </row>
    <row r="26" spans="1:32" x14ac:dyDescent="0.25">
      <c r="A26">
        <v>60</v>
      </c>
      <c r="B26">
        <f t="shared" si="0"/>
        <v>1</v>
      </c>
      <c r="C26">
        <v>1</v>
      </c>
      <c r="D26">
        <v>4</v>
      </c>
      <c r="E26">
        <f t="shared" si="1"/>
        <v>2</v>
      </c>
      <c r="F26">
        <v>130</v>
      </c>
      <c r="G26">
        <f t="shared" si="2"/>
        <v>0</v>
      </c>
      <c r="H26">
        <v>225</v>
      </c>
      <c r="I26">
        <f t="shared" si="3"/>
        <v>0</v>
      </c>
      <c r="J26">
        <v>0</v>
      </c>
      <c r="K26">
        <v>2</v>
      </c>
      <c r="L26">
        <f t="shared" si="4"/>
        <v>1</v>
      </c>
      <c r="M26">
        <v>140</v>
      </c>
      <c r="N26">
        <f t="shared" si="5"/>
        <v>1</v>
      </c>
      <c r="O26">
        <v>1</v>
      </c>
      <c r="P26">
        <f t="shared" si="6"/>
        <v>2</v>
      </c>
      <c r="Q26">
        <v>2.5</v>
      </c>
      <c r="R26">
        <f t="shared" si="7"/>
        <v>2</v>
      </c>
      <c r="S26">
        <v>2</v>
      </c>
      <c r="T26">
        <f t="shared" si="8"/>
        <v>1</v>
      </c>
      <c r="U26">
        <v>2</v>
      </c>
      <c r="V26">
        <f t="shared" si="9"/>
        <v>2</v>
      </c>
      <c r="W26">
        <v>7</v>
      </c>
      <c r="X26">
        <f t="shared" si="10"/>
        <v>2</v>
      </c>
      <c r="Y26">
        <v>4</v>
      </c>
      <c r="Z26">
        <f t="shared" si="11"/>
        <v>15</v>
      </c>
      <c r="AA26">
        <f t="shared" si="12"/>
        <v>1</v>
      </c>
      <c r="AB26">
        <f t="shared" si="13"/>
        <v>1</v>
      </c>
      <c r="AC26">
        <f t="shared" si="14"/>
        <v>0</v>
      </c>
      <c r="AD26">
        <f t="shared" si="15"/>
        <v>0</v>
      </c>
      <c r="AE26">
        <f t="shared" si="16"/>
        <v>0</v>
      </c>
      <c r="AF26">
        <f t="shared" si="17"/>
        <v>1</v>
      </c>
    </row>
    <row r="27" spans="1:32" x14ac:dyDescent="0.25">
      <c r="A27">
        <v>50</v>
      </c>
      <c r="B27">
        <f t="shared" si="0"/>
        <v>0</v>
      </c>
      <c r="C27">
        <v>0</v>
      </c>
      <c r="D27">
        <v>3</v>
      </c>
      <c r="E27">
        <f t="shared" si="1"/>
        <v>0</v>
      </c>
      <c r="F27">
        <v>120</v>
      </c>
      <c r="G27">
        <f t="shared" si="2"/>
        <v>0</v>
      </c>
      <c r="H27">
        <v>225</v>
      </c>
      <c r="I27">
        <f t="shared" si="3"/>
        <v>0</v>
      </c>
      <c r="J27">
        <v>0</v>
      </c>
      <c r="K27">
        <v>0</v>
      </c>
      <c r="L27">
        <f t="shared" si="4"/>
        <v>0</v>
      </c>
      <c r="M27">
        <v>160</v>
      </c>
      <c r="N27">
        <f t="shared" si="5"/>
        <v>0</v>
      </c>
      <c r="O27">
        <v>0</v>
      </c>
      <c r="P27">
        <f t="shared" si="6"/>
        <v>0</v>
      </c>
      <c r="Q27">
        <v>2</v>
      </c>
      <c r="R27">
        <f t="shared" si="7"/>
        <v>2</v>
      </c>
      <c r="S27">
        <v>2</v>
      </c>
      <c r="T27">
        <f t="shared" si="8"/>
        <v>1</v>
      </c>
      <c r="U27">
        <v>0</v>
      </c>
      <c r="V27">
        <f t="shared" si="9"/>
        <v>0</v>
      </c>
      <c r="W27">
        <v>3</v>
      </c>
      <c r="X27">
        <f t="shared" si="10"/>
        <v>0</v>
      </c>
      <c r="Y27">
        <v>0</v>
      </c>
      <c r="Z27">
        <f t="shared" si="11"/>
        <v>3</v>
      </c>
      <c r="AA27">
        <f t="shared" si="12"/>
        <v>0</v>
      </c>
      <c r="AB27">
        <f t="shared" si="13"/>
        <v>0</v>
      </c>
      <c r="AC27">
        <f t="shared" si="14"/>
        <v>0</v>
      </c>
      <c r="AD27">
        <f t="shared" si="15"/>
        <v>1</v>
      </c>
      <c r="AE27">
        <f t="shared" si="16"/>
        <v>0</v>
      </c>
      <c r="AF27">
        <f t="shared" si="17"/>
        <v>1</v>
      </c>
    </row>
    <row r="28" spans="1:32" x14ac:dyDescent="0.25">
      <c r="A28">
        <v>60</v>
      </c>
      <c r="B28">
        <f t="shared" si="0"/>
        <v>1</v>
      </c>
      <c r="C28">
        <v>0</v>
      </c>
      <c r="D28">
        <v>3</v>
      </c>
      <c r="E28">
        <f t="shared" si="1"/>
        <v>0</v>
      </c>
      <c r="F28">
        <v>120</v>
      </c>
      <c r="G28">
        <f t="shared" si="2"/>
        <v>0</v>
      </c>
      <c r="H28">
        <v>375</v>
      </c>
      <c r="I28">
        <f t="shared" si="3"/>
        <v>1</v>
      </c>
      <c r="J28">
        <v>0</v>
      </c>
      <c r="K28">
        <v>0</v>
      </c>
      <c r="L28">
        <f t="shared" si="4"/>
        <v>0</v>
      </c>
      <c r="M28">
        <v>180</v>
      </c>
      <c r="N28">
        <f t="shared" si="5"/>
        <v>0</v>
      </c>
      <c r="O28">
        <v>0</v>
      </c>
      <c r="P28">
        <f t="shared" si="6"/>
        <v>0</v>
      </c>
      <c r="Q28">
        <v>0</v>
      </c>
      <c r="R28">
        <f t="shared" si="7"/>
        <v>0</v>
      </c>
      <c r="S28">
        <v>1</v>
      </c>
      <c r="T28">
        <f t="shared" si="8"/>
        <v>0</v>
      </c>
      <c r="U28">
        <v>0</v>
      </c>
      <c r="V28">
        <f t="shared" si="9"/>
        <v>0</v>
      </c>
      <c r="W28">
        <v>3</v>
      </c>
      <c r="X28">
        <f t="shared" si="10"/>
        <v>0</v>
      </c>
      <c r="Y28">
        <v>0</v>
      </c>
      <c r="Z28">
        <f t="shared" si="11"/>
        <v>2</v>
      </c>
      <c r="AA28">
        <f t="shared" si="12"/>
        <v>0</v>
      </c>
      <c r="AB28">
        <f t="shared" si="13"/>
        <v>0</v>
      </c>
      <c r="AC28">
        <f t="shared" si="14"/>
        <v>0</v>
      </c>
      <c r="AD28">
        <f t="shared" si="15"/>
        <v>1</v>
      </c>
      <c r="AE28">
        <f t="shared" si="16"/>
        <v>0</v>
      </c>
      <c r="AF28">
        <f t="shared" si="17"/>
        <v>1</v>
      </c>
    </row>
    <row r="29" spans="1:32" x14ac:dyDescent="0.25">
      <c r="A29">
        <v>70</v>
      </c>
      <c r="B29">
        <f t="shared" si="0"/>
        <v>1</v>
      </c>
      <c r="C29">
        <v>0</v>
      </c>
      <c r="D29">
        <v>1</v>
      </c>
      <c r="E29">
        <f t="shared" si="1"/>
        <v>0</v>
      </c>
      <c r="F29">
        <v>150</v>
      </c>
      <c r="G29">
        <f t="shared" si="2"/>
        <v>1</v>
      </c>
      <c r="H29">
        <v>250</v>
      </c>
      <c r="I29">
        <f t="shared" si="3"/>
        <v>0</v>
      </c>
      <c r="J29">
        <v>0</v>
      </c>
      <c r="K29">
        <v>0</v>
      </c>
      <c r="L29">
        <f t="shared" si="4"/>
        <v>0</v>
      </c>
      <c r="M29">
        <v>120</v>
      </c>
      <c r="N29">
        <f t="shared" si="5"/>
        <v>2</v>
      </c>
      <c r="O29">
        <v>0</v>
      </c>
      <c r="P29">
        <f t="shared" si="6"/>
        <v>0</v>
      </c>
      <c r="Q29">
        <v>3</v>
      </c>
      <c r="R29">
        <f t="shared" si="7"/>
        <v>2</v>
      </c>
      <c r="S29">
        <v>3</v>
      </c>
      <c r="T29">
        <f t="shared" si="8"/>
        <v>1</v>
      </c>
      <c r="U29">
        <v>0</v>
      </c>
      <c r="V29">
        <f t="shared" si="9"/>
        <v>0</v>
      </c>
      <c r="W29">
        <v>3</v>
      </c>
      <c r="X29">
        <f t="shared" si="10"/>
        <v>0</v>
      </c>
      <c r="Y29">
        <v>0</v>
      </c>
      <c r="Z29">
        <f t="shared" si="11"/>
        <v>7</v>
      </c>
      <c r="AA29">
        <f t="shared" si="12"/>
        <v>0</v>
      </c>
      <c r="AB29">
        <f t="shared" si="13"/>
        <v>0</v>
      </c>
      <c r="AC29">
        <f t="shared" si="14"/>
        <v>0</v>
      </c>
      <c r="AD29">
        <f t="shared" si="15"/>
        <v>1</v>
      </c>
      <c r="AE29">
        <f t="shared" si="16"/>
        <v>0</v>
      </c>
      <c r="AF29">
        <f t="shared" si="17"/>
        <v>1</v>
      </c>
    </row>
    <row r="30" spans="1:32" x14ac:dyDescent="0.25">
      <c r="A30">
        <v>45</v>
      </c>
      <c r="B30">
        <f t="shared" si="0"/>
        <v>0</v>
      </c>
      <c r="C30">
        <v>1</v>
      </c>
      <c r="D30">
        <v>4</v>
      </c>
      <c r="E30">
        <f t="shared" si="1"/>
        <v>2</v>
      </c>
      <c r="F30">
        <v>150</v>
      </c>
      <c r="G30">
        <f t="shared" si="2"/>
        <v>1</v>
      </c>
      <c r="H30">
        <v>250</v>
      </c>
      <c r="I30">
        <f t="shared" si="3"/>
        <v>0</v>
      </c>
      <c r="J30">
        <v>0</v>
      </c>
      <c r="K30">
        <v>0</v>
      </c>
      <c r="L30">
        <f t="shared" si="4"/>
        <v>0</v>
      </c>
      <c r="M30">
        <v>180</v>
      </c>
      <c r="N30">
        <f t="shared" si="5"/>
        <v>0</v>
      </c>
      <c r="O30">
        <v>0</v>
      </c>
      <c r="P30">
        <f t="shared" si="6"/>
        <v>0</v>
      </c>
      <c r="Q30">
        <v>1.5</v>
      </c>
      <c r="R30">
        <f t="shared" si="7"/>
        <v>1</v>
      </c>
      <c r="S30">
        <v>1</v>
      </c>
      <c r="T30">
        <f t="shared" si="8"/>
        <v>0</v>
      </c>
      <c r="U30">
        <v>0</v>
      </c>
      <c r="V30">
        <f t="shared" si="9"/>
        <v>0</v>
      </c>
      <c r="W30">
        <v>3</v>
      </c>
      <c r="X30">
        <f t="shared" si="10"/>
        <v>0</v>
      </c>
      <c r="Y30">
        <v>0</v>
      </c>
      <c r="Z30">
        <f t="shared" si="11"/>
        <v>5</v>
      </c>
      <c r="AA30">
        <f t="shared" si="12"/>
        <v>0</v>
      </c>
      <c r="AB30">
        <f t="shared" si="13"/>
        <v>0</v>
      </c>
      <c r="AC30">
        <f t="shared" si="14"/>
        <v>0</v>
      </c>
      <c r="AD30">
        <f t="shared" si="15"/>
        <v>1</v>
      </c>
      <c r="AE30">
        <f t="shared" si="16"/>
        <v>0</v>
      </c>
      <c r="AF30">
        <f t="shared" si="17"/>
        <v>1</v>
      </c>
    </row>
    <row r="31" spans="1:32" x14ac:dyDescent="0.25">
      <c r="A31">
        <v>40</v>
      </c>
      <c r="B31">
        <f t="shared" si="0"/>
        <v>0</v>
      </c>
      <c r="C31">
        <v>1</v>
      </c>
      <c r="D31">
        <v>4</v>
      </c>
      <c r="E31">
        <f t="shared" si="1"/>
        <v>2</v>
      </c>
      <c r="F31">
        <v>110</v>
      </c>
      <c r="G31">
        <f t="shared" si="2"/>
        <v>0</v>
      </c>
      <c r="H31">
        <v>175</v>
      </c>
      <c r="I31">
        <f t="shared" si="3"/>
        <v>0</v>
      </c>
      <c r="J31">
        <v>0</v>
      </c>
      <c r="K31">
        <v>2</v>
      </c>
      <c r="L31">
        <f t="shared" si="4"/>
        <v>1</v>
      </c>
      <c r="M31">
        <v>120</v>
      </c>
      <c r="N31">
        <f t="shared" si="5"/>
        <v>2</v>
      </c>
      <c r="O31">
        <v>1</v>
      </c>
      <c r="P31">
        <f t="shared" si="6"/>
        <v>2</v>
      </c>
      <c r="Q31">
        <v>2</v>
      </c>
      <c r="R31">
        <f t="shared" si="7"/>
        <v>2</v>
      </c>
      <c r="S31">
        <v>2</v>
      </c>
      <c r="T31">
        <f t="shared" si="8"/>
        <v>1</v>
      </c>
      <c r="U31">
        <v>0</v>
      </c>
      <c r="V31">
        <f t="shared" si="9"/>
        <v>0</v>
      </c>
      <c r="W31">
        <v>7</v>
      </c>
      <c r="X31">
        <f t="shared" si="10"/>
        <v>2</v>
      </c>
      <c r="Y31">
        <v>3</v>
      </c>
      <c r="Z31">
        <f t="shared" si="11"/>
        <v>13</v>
      </c>
      <c r="AA31">
        <f t="shared" si="12"/>
        <v>1</v>
      </c>
      <c r="AB31">
        <f t="shared" si="13"/>
        <v>1</v>
      </c>
      <c r="AC31">
        <f t="shared" si="14"/>
        <v>0</v>
      </c>
      <c r="AD31">
        <f t="shared" si="15"/>
        <v>0</v>
      </c>
      <c r="AE31">
        <f t="shared" si="16"/>
        <v>0</v>
      </c>
      <c r="AF31">
        <f t="shared" si="17"/>
        <v>1</v>
      </c>
    </row>
    <row r="32" spans="1:32" x14ac:dyDescent="0.25">
      <c r="A32">
        <v>70</v>
      </c>
      <c r="B32">
        <f t="shared" si="0"/>
        <v>1</v>
      </c>
      <c r="C32">
        <v>0</v>
      </c>
      <c r="D32">
        <v>1</v>
      </c>
      <c r="E32">
        <f t="shared" si="1"/>
        <v>0</v>
      </c>
      <c r="F32">
        <v>140</v>
      </c>
      <c r="G32">
        <f t="shared" si="2"/>
        <v>0</v>
      </c>
      <c r="H32">
        <v>250</v>
      </c>
      <c r="I32">
        <f t="shared" si="3"/>
        <v>0</v>
      </c>
      <c r="J32">
        <v>0</v>
      </c>
      <c r="K32">
        <v>0</v>
      </c>
      <c r="L32">
        <f t="shared" si="4"/>
        <v>0</v>
      </c>
      <c r="M32">
        <v>160</v>
      </c>
      <c r="N32">
        <f t="shared" si="5"/>
        <v>0</v>
      </c>
      <c r="O32">
        <v>0</v>
      </c>
      <c r="P32">
        <f t="shared" si="6"/>
        <v>0</v>
      </c>
      <c r="Q32">
        <v>2</v>
      </c>
      <c r="R32">
        <f t="shared" si="7"/>
        <v>2</v>
      </c>
      <c r="S32">
        <v>1</v>
      </c>
      <c r="T32">
        <f t="shared" si="8"/>
        <v>0</v>
      </c>
      <c r="U32">
        <v>2</v>
      </c>
      <c r="V32">
        <f t="shared" si="9"/>
        <v>2</v>
      </c>
      <c r="W32">
        <v>3</v>
      </c>
      <c r="X32">
        <f t="shared" si="10"/>
        <v>0</v>
      </c>
      <c r="Y32">
        <v>0</v>
      </c>
      <c r="Z32">
        <f t="shared" si="11"/>
        <v>5</v>
      </c>
      <c r="AA32">
        <f t="shared" si="12"/>
        <v>0</v>
      </c>
      <c r="AB32">
        <f t="shared" si="13"/>
        <v>0</v>
      </c>
      <c r="AC32">
        <f t="shared" si="14"/>
        <v>0</v>
      </c>
      <c r="AD32">
        <f t="shared" si="15"/>
        <v>1</v>
      </c>
      <c r="AE32">
        <f t="shared" si="16"/>
        <v>0</v>
      </c>
      <c r="AF32">
        <f t="shared" si="17"/>
        <v>1</v>
      </c>
    </row>
    <row r="33" spans="1:32" x14ac:dyDescent="0.25">
      <c r="A33">
        <v>60</v>
      </c>
      <c r="B33">
        <f t="shared" si="0"/>
        <v>1</v>
      </c>
      <c r="C33">
        <v>1</v>
      </c>
      <c r="D33">
        <v>4</v>
      </c>
      <c r="E33">
        <f t="shared" si="1"/>
        <v>2</v>
      </c>
      <c r="F33">
        <v>120</v>
      </c>
      <c r="G33">
        <f t="shared" si="2"/>
        <v>0</v>
      </c>
      <c r="H33">
        <v>250</v>
      </c>
      <c r="I33">
        <f t="shared" si="3"/>
        <v>0</v>
      </c>
      <c r="J33">
        <v>1</v>
      </c>
      <c r="K33">
        <v>0</v>
      </c>
      <c r="L33">
        <f t="shared" si="4"/>
        <v>0</v>
      </c>
      <c r="M33">
        <v>160</v>
      </c>
      <c r="N33">
        <f t="shared" si="5"/>
        <v>0</v>
      </c>
      <c r="O33">
        <v>1</v>
      </c>
      <c r="P33">
        <f t="shared" si="6"/>
        <v>2</v>
      </c>
      <c r="Q33">
        <v>1.5</v>
      </c>
      <c r="R33">
        <f t="shared" si="7"/>
        <v>1</v>
      </c>
      <c r="S33">
        <v>1</v>
      </c>
      <c r="T33">
        <f t="shared" si="8"/>
        <v>0</v>
      </c>
      <c r="U33">
        <v>2</v>
      </c>
      <c r="V33">
        <f t="shared" si="9"/>
        <v>2</v>
      </c>
      <c r="W33">
        <v>7</v>
      </c>
      <c r="X33">
        <f t="shared" si="10"/>
        <v>2</v>
      </c>
      <c r="Y33">
        <v>2</v>
      </c>
      <c r="Z33">
        <f t="shared" si="11"/>
        <v>11</v>
      </c>
      <c r="AA33">
        <f t="shared" si="12"/>
        <v>1</v>
      </c>
      <c r="AB33">
        <f t="shared" si="13"/>
        <v>1</v>
      </c>
      <c r="AC33">
        <f t="shared" si="14"/>
        <v>0</v>
      </c>
      <c r="AD33">
        <f t="shared" si="15"/>
        <v>0</v>
      </c>
      <c r="AE33">
        <f t="shared" si="16"/>
        <v>0</v>
      </c>
      <c r="AF33">
        <f t="shared" si="17"/>
        <v>1</v>
      </c>
    </row>
    <row r="34" spans="1:32" x14ac:dyDescent="0.25">
      <c r="A34">
        <v>65</v>
      </c>
      <c r="B34">
        <f t="shared" si="0"/>
        <v>1</v>
      </c>
      <c r="C34">
        <v>1</v>
      </c>
      <c r="D34">
        <v>3</v>
      </c>
      <c r="E34">
        <f t="shared" si="1"/>
        <v>0</v>
      </c>
      <c r="F34">
        <v>140</v>
      </c>
      <c r="G34">
        <f t="shared" si="2"/>
        <v>0</v>
      </c>
      <c r="H34">
        <v>375</v>
      </c>
      <c r="I34">
        <f t="shared" si="3"/>
        <v>1</v>
      </c>
      <c r="J34">
        <v>0</v>
      </c>
      <c r="K34">
        <v>0</v>
      </c>
      <c r="L34">
        <f t="shared" si="4"/>
        <v>0</v>
      </c>
      <c r="M34">
        <v>160</v>
      </c>
      <c r="N34">
        <f t="shared" si="5"/>
        <v>0</v>
      </c>
      <c r="O34">
        <v>0</v>
      </c>
      <c r="P34">
        <f t="shared" si="6"/>
        <v>0</v>
      </c>
      <c r="Q34">
        <v>0</v>
      </c>
      <c r="R34">
        <f t="shared" si="7"/>
        <v>0</v>
      </c>
      <c r="S34">
        <v>1</v>
      </c>
      <c r="T34">
        <f t="shared" si="8"/>
        <v>0</v>
      </c>
      <c r="U34">
        <v>0</v>
      </c>
      <c r="V34">
        <f t="shared" si="9"/>
        <v>0</v>
      </c>
      <c r="W34">
        <v>3</v>
      </c>
      <c r="X34">
        <f t="shared" si="10"/>
        <v>0</v>
      </c>
      <c r="Y34">
        <v>1</v>
      </c>
      <c r="Z34">
        <f t="shared" si="11"/>
        <v>3</v>
      </c>
      <c r="AA34">
        <f t="shared" si="12"/>
        <v>0</v>
      </c>
      <c r="AB34">
        <f t="shared" si="13"/>
        <v>0</v>
      </c>
      <c r="AC34">
        <f t="shared" si="14"/>
        <v>0</v>
      </c>
      <c r="AD34">
        <f t="shared" si="15"/>
        <v>0</v>
      </c>
      <c r="AE34">
        <f t="shared" si="16"/>
        <v>1</v>
      </c>
      <c r="AF34">
        <f t="shared" si="17"/>
        <v>0</v>
      </c>
    </row>
    <row r="35" spans="1:32" x14ac:dyDescent="0.25">
      <c r="A35">
        <v>60</v>
      </c>
      <c r="B35">
        <f t="shared" si="0"/>
        <v>1</v>
      </c>
      <c r="C35">
        <v>1</v>
      </c>
      <c r="D35">
        <v>4</v>
      </c>
      <c r="E35">
        <f t="shared" si="1"/>
        <v>2</v>
      </c>
      <c r="F35">
        <v>140</v>
      </c>
      <c r="G35">
        <f t="shared" si="2"/>
        <v>0</v>
      </c>
      <c r="H35">
        <v>250</v>
      </c>
      <c r="I35">
        <f t="shared" si="3"/>
        <v>0</v>
      </c>
      <c r="J35">
        <v>0</v>
      </c>
      <c r="K35">
        <v>0</v>
      </c>
      <c r="L35">
        <f t="shared" si="4"/>
        <v>0</v>
      </c>
      <c r="M35">
        <v>170</v>
      </c>
      <c r="N35">
        <f t="shared" si="5"/>
        <v>0</v>
      </c>
      <c r="O35">
        <v>0</v>
      </c>
      <c r="P35">
        <f t="shared" si="6"/>
        <v>0</v>
      </c>
      <c r="Q35">
        <v>0.5</v>
      </c>
      <c r="R35">
        <f t="shared" si="7"/>
        <v>0</v>
      </c>
      <c r="S35">
        <v>2</v>
      </c>
      <c r="T35">
        <f t="shared" si="8"/>
        <v>1</v>
      </c>
      <c r="U35">
        <v>0</v>
      </c>
      <c r="V35">
        <f t="shared" si="9"/>
        <v>0</v>
      </c>
      <c r="W35">
        <v>7</v>
      </c>
      <c r="X35">
        <f t="shared" si="10"/>
        <v>2</v>
      </c>
      <c r="Y35">
        <v>0</v>
      </c>
      <c r="Z35">
        <f t="shared" si="11"/>
        <v>7</v>
      </c>
      <c r="AA35">
        <f t="shared" si="12"/>
        <v>0</v>
      </c>
      <c r="AB35">
        <f t="shared" si="13"/>
        <v>0</v>
      </c>
      <c r="AC35">
        <f t="shared" si="14"/>
        <v>0</v>
      </c>
      <c r="AD35">
        <f t="shared" si="15"/>
        <v>1</v>
      </c>
      <c r="AE35">
        <f t="shared" si="16"/>
        <v>0</v>
      </c>
      <c r="AF35">
        <f t="shared" si="17"/>
        <v>1</v>
      </c>
    </row>
    <row r="36" spans="1:32" x14ac:dyDescent="0.25">
      <c r="A36">
        <v>45</v>
      </c>
      <c r="B36">
        <f t="shared" si="0"/>
        <v>0</v>
      </c>
      <c r="C36">
        <v>1</v>
      </c>
      <c r="D36">
        <v>3</v>
      </c>
      <c r="E36">
        <f t="shared" si="1"/>
        <v>0</v>
      </c>
      <c r="F36">
        <v>130</v>
      </c>
      <c r="G36">
        <f t="shared" si="2"/>
        <v>0</v>
      </c>
      <c r="H36">
        <v>250</v>
      </c>
      <c r="I36">
        <f t="shared" si="3"/>
        <v>0</v>
      </c>
      <c r="J36">
        <v>0</v>
      </c>
      <c r="K36">
        <v>0</v>
      </c>
      <c r="L36">
        <f t="shared" si="4"/>
        <v>0</v>
      </c>
      <c r="M36">
        <v>180</v>
      </c>
      <c r="N36">
        <f t="shared" si="5"/>
        <v>0</v>
      </c>
      <c r="O36">
        <v>1</v>
      </c>
      <c r="P36">
        <f t="shared" si="6"/>
        <v>2</v>
      </c>
      <c r="Q36">
        <v>0.5</v>
      </c>
      <c r="R36">
        <f t="shared" si="7"/>
        <v>0</v>
      </c>
      <c r="S36">
        <v>1</v>
      </c>
      <c r="T36">
        <f t="shared" si="8"/>
        <v>0</v>
      </c>
      <c r="U36">
        <v>0</v>
      </c>
      <c r="V36">
        <f t="shared" si="9"/>
        <v>0</v>
      </c>
      <c r="W36">
        <v>3</v>
      </c>
      <c r="X36">
        <f t="shared" si="10"/>
        <v>0</v>
      </c>
      <c r="Y36">
        <v>0</v>
      </c>
      <c r="Z36">
        <f t="shared" si="11"/>
        <v>3</v>
      </c>
      <c r="AA36">
        <f t="shared" si="12"/>
        <v>0</v>
      </c>
      <c r="AB36">
        <f t="shared" si="13"/>
        <v>0</v>
      </c>
      <c r="AC36">
        <f t="shared" si="14"/>
        <v>0</v>
      </c>
      <c r="AD36">
        <f t="shared" si="15"/>
        <v>1</v>
      </c>
      <c r="AE36">
        <f t="shared" si="16"/>
        <v>0</v>
      </c>
      <c r="AF36">
        <f t="shared" si="17"/>
        <v>1</v>
      </c>
    </row>
    <row r="37" spans="1:32" x14ac:dyDescent="0.25">
      <c r="A37">
        <v>45</v>
      </c>
      <c r="B37">
        <f t="shared" si="0"/>
        <v>0</v>
      </c>
      <c r="C37">
        <v>1</v>
      </c>
      <c r="D37">
        <v>4</v>
      </c>
      <c r="E37">
        <f t="shared" si="1"/>
        <v>2</v>
      </c>
      <c r="F37">
        <v>140</v>
      </c>
      <c r="G37">
        <f t="shared" si="2"/>
        <v>0</v>
      </c>
      <c r="H37">
        <v>250</v>
      </c>
      <c r="I37">
        <f t="shared" si="3"/>
        <v>0</v>
      </c>
      <c r="J37">
        <v>0</v>
      </c>
      <c r="K37">
        <v>0</v>
      </c>
      <c r="L37">
        <f t="shared" si="4"/>
        <v>0</v>
      </c>
      <c r="M37">
        <v>180</v>
      </c>
      <c r="N37">
        <f t="shared" si="5"/>
        <v>0</v>
      </c>
      <c r="O37">
        <v>0</v>
      </c>
      <c r="P37">
        <f t="shared" si="6"/>
        <v>0</v>
      </c>
      <c r="Q37">
        <v>0</v>
      </c>
      <c r="R37">
        <f t="shared" si="7"/>
        <v>0</v>
      </c>
      <c r="S37">
        <v>1</v>
      </c>
      <c r="T37">
        <f t="shared" si="8"/>
        <v>0</v>
      </c>
      <c r="U37">
        <v>0</v>
      </c>
      <c r="V37">
        <f t="shared" si="9"/>
        <v>0</v>
      </c>
      <c r="W37">
        <v>3</v>
      </c>
      <c r="X37">
        <f t="shared" si="10"/>
        <v>0</v>
      </c>
      <c r="Y37">
        <v>0</v>
      </c>
      <c r="Z37">
        <f t="shared" si="11"/>
        <v>3</v>
      </c>
      <c r="AA37">
        <f t="shared" si="12"/>
        <v>0</v>
      </c>
      <c r="AB37">
        <f t="shared" si="13"/>
        <v>0</v>
      </c>
      <c r="AC37">
        <f t="shared" si="14"/>
        <v>0</v>
      </c>
      <c r="AD37">
        <f t="shared" si="15"/>
        <v>1</v>
      </c>
      <c r="AE37">
        <f t="shared" si="16"/>
        <v>0</v>
      </c>
      <c r="AF37">
        <f t="shared" si="17"/>
        <v>1</v>
      </c>
    </row>
    <row r="38" spans="1:32" x14ac:dyDescent="0.25">
      <c r="A38">
        <v>45</v>
      </c>
      <c r="B38">
        <f t="shared" si="0"/>
        <v>0</v>
      </c>
      <c r="C38">
        <v>1</v>
      </c>
      <c r="D38">
        <v>4</v>
      </c>
      <c r="E38">
        <f t="shared" si="1"/>
        <v>2</v>
      </c>
      <c r="F38">
        <v>120</v>
      </c>
      <c r="G38">
        <f t="shared" si="2"/>
        <v>0</v>
      </c>
      <c r="H38">
        <v>200</v>
      </c>
      <c r="I38">
        <f t="shared" si="3"/>
        <v>0</v>
      </c>
      <c r="J38">
        <v>0</v>
      </c>
      <c r="K38">
        <v>2</v>
      </c>
      <c r="L38">
        <f t="shared" si="4"/>
        <v>1</v>
      </c>
      <c r="M38">
        <v>120</v>
      </c>
      <c r="N38">
        <f t="shared" si="5"/>
        <v>2</v>
      </c>
      <c r="O38">
        <v>1</v>
      </c>
      <c r="P38">
        <f t="shared" si="6"/>
        <v>2</v>
      </c>
      <c r="Q38">
        <v>2.5</v>
      </c>
      <c r="R38">
        <f t="shared" si="7"/>
        <v>2</v>
      </c>
      <c r="S38">
        <v>2</v>
      </c>
      <c r="T38">
        <f t="shared" si="8"/>
        <v>1</v>
      </c>
      <c r="U38">
        <v>0</v>
      </c>
      <c r="V38">
        <f t="shared" si="9"/>
        <v>0</v>
      </c>
      <c r="W38">
        <v>7</v>
      </c>
      <c r="X38">
        <f t="shared" si="10"/>
        <v>2</v>
      </c>
      <c r="Y38">
        <v>3</v>
      </c>
      <c r="Z38">
        <f t="shared" si="11"/>
        <v>13</v>
      </c>
      <c r="AA38">
        <f t="shared" si="12"/>
        <v>1</v>
      </c>
      <c r="AB38">
        <f t="shared" si="13"/>
        <v>1</v>
      </c>
      <c r="AC38">
        <f t="shared" si="14"/>
        <v>0</v>
      </c>
      <c r="AD38">
        <f t="shared" si="15"/>
        <v>0</v>
      </c>
      <c r="AE38">
        <f t="shared" si="16"/>
        <v>0</v>
      </c>
      <c r="AF38">
        <f t="shared" si="17"/>
        <v>1</v>
      </c>
    </row>
    <row r="39" spans="1:32" x14ac:dyDescent="0.25">
      <c r="A39">
        <v>60</v>
      </c>
      <c r="B39">
        <f t="shared" si="0"/>
        <v>1</v>
      </c>
      <c r="C39">
        <v>1</v>
      </c>
      <c r="D39">
        <v>4</v>
      </c>
      <c r="E39">
        <f t="shared" si="1"/>
        <v>2</v>
      </c>
      <c r="F39">
        <v>150</v>
      </c>
      <c r="G39">
        <f t="shared" si="2"/>
        <v>1</v>
      </c>
      <c r="H39">
        <v>300</v>
      </c>
      <c r="I39">
        <f t="shared" si="3"/>
        <v>1</v>
      </c>
      <c r="J39">
        <v>0</v>
      </c>
      <c r="K39">
        <v>2</v>
      </c>
      <c r="L39">
        <f t="shared" si="4"/>
        <v>1</v>
      </c>
      <c r="M39">
        <v>120</v>
      </c>
      <c r="N39">
        <f t="shared" si="5"/>
        <v>2</v>
      </c>
      <c r="O39">
        <v>1</v>
      </c>
      <c r="P39">
        <f t="shared" si="6"/>
        <v>2</v>
      </c>
      <c r="Q39">
        <v>1</v>
      </c>
      <c r="R39">
        <f t="shared" si="7"/>
        <v>1</v>
      </c>
      <c r="S39">
        <v>2</v>
      </c>
      <c r="T39">
        <f t="shared" si="8"/>
        <v>1</v>
      </c>
      <c r="U39">
        <v>1</v>
      </c>
      <c r="V39">
        <f t="shared" si="9"/>
        <v>1</v>
      </c>
      <c r="W39">
        <v>6</v>
      </c>
      <c r="X39">
        <f t="shared" si="10"/>
        <v>1</v>
      </c>
      <c r="Y39">
        <v>1</v>
      </c>
      <c r="Z39">
        <f t="shared" si="11"/>
        <v>15</v>
      </c>
      <c r="AA39">
        <f t="shared" si="12"/>
        <v>1</v>
      </c>
      <c r="AB39">
        <f t="shared" si="13"/>
        <v>1</v>
      </c>
      <c r="AC39">
        <f t="shared" si="14"/>
        <v>0</v>
      </c>
      <c r="AD39">
        <f t="shared" si="15"/>
        <v>0</v>
      </c>
      <c r="AE39">
        <f t="shared" si="16"/>
        <v>0</v>
      </c>
      <c r="AF39">
        <f t="shared" si="17"/>
        <v>1</v>
      </c>
    </row>
    <row r="40" spans="1:32" x14ac:dyDescent="0.25">
      <c r="A40">
        <v>55</v>
      </c>
      <c r="B40">
        <f t="shared" si="0"/>
        <v>0</v>
      </c>
      <c r="C40">
        <v>1</v>
      </c>
      <c r="D40">
        <v>4</v>
      </c>
      <c r="E40">
        <f t="shared" si="1"/>
        <v>2</v>
      </c>
      <c r="F40">
        <v>140</v>
      </c>
      <c r="G40">
        <f t="shared" si="2"/>
        <v>0</v>
      </c>
      <c r="H40">
        <v>375</v>
      </c>
      <c r="I40">
        <f t="shared" si="3"/>
        <v>1</v>
      </c>
      <c r="J40">
        <v>0</v>
      </c>
      <c r="K40">
        <v>0</v>
      </c>
      <c r="L40">
        <f t="shared" si="4"/>
        <v>0</v>
      </c>
      <c r="M40">
        <v>140</v>
      </c>
      <c r="N40">
        <f t="shared" si="5"/>
        <v>1</v>
      </c>
      <c r="O40">
        <v>1</v>
      </c>
      <c r="P40">
        <f t="shared" si="6"/>
        <v>2</v>
      </c>
      <c r="Q40">
        <v>1.5</v>
      </c>
      <c r="R40">
        <f t="shared" si="7"/>
        <v>1</v>
      </c>
      <c r="S40">
        <v>2</v>
      </c>
      <c r="T40">
        <f t="shared" si="8"/>
        <v>1</v>
      </c>
      <c r="U40">
        <v>1</v>
      </c>
      <c r="V40">
        <f t="shared" si="9"/>
        <v>1</v>
      </c>
      <c r="W40">
        <v>7</v>
      </c>
      <c r="X40">
        <f t="shared" si="10"/>
        <v>2</v>
      </c>
      <c r="Y40">
        <v>3</v>
      </c>
      <c r="Z40">
        <f t="shared" si="11"/>
        <v>12</v>
      </c>
      <c r="AA40">
        <f t="shared" si="12"/>
        <v>1</v>
      </c>
      <c r="AB40">
        <f t="shared" si="13"/>
        <v>1</v>
      </c>
      <c r="AC40">
        <f t="shared" si="14"/>
        <v>0</v>
      </c>
      <c r="AD40">
        <f t="shared" si="15"/>
        <v>0</v>
      </c>
      <c r="AE40">
        <f t="shared" si="16"/>
        <v>0</v>
      </c>
      <c r="AF40">
        <f t="shared" si="17"/>
        <v>1</v>
      </c>
    </row>
    <row r="41" spans="1:32" x14ac:dyDescent="0.25">
      <c r="A41">
        <v>65</v>
      </c>
      <c r="B41">
        <f t="shared" si="0"/>
        <v>1</v>
      </c>
      <c r="C41">
        <v>1</v>
      </c>
      <c r="D41">
        <v>3</v>
      </c>
      <c r="E41">
        <f t="shared" si="1"/>
        <v>0</v>
      </c>
      <c r="F41">
        <v>150</v>
      </c>
      <c r="G41">
        <f t="shared" si="2"/>
        <v>1</v>
      </c>
      <c r="H41">
        <v>250</v>
      </c>
      <c r="I41">
        <f t="shared" si="3"/>
        <v>0</v>
      </c>
      <c r="J41">
        <v>1</v>
      </c>
      <c r="K41">
        <v>0</v>
      </c>
      <c r="L41">
        <f t="shared" si="4"/>
        <v>0</v>
      </c>
      <c r="M41">
        <v>140</v>
      </c>
      <c r="N41">
        <f t="shared" si="5"/>
        <v>1</v>
      </c>
      <c r="O41">
        <v>1</v>
      </c>
      <c r="P41">
        <f t="shared" si="6"/>
        <v>2</v>
      </c>
      <c r="Q41">
        <v>1</v>
      </c>
      <c r="R41">
        <f t="shared" si="7"/>
        <v>1</v>
      </c>
      <c r="S41">
        <v>2</v>
      </c>
      <c r="T41">
        <f t="shared" si="8"/>
        <v>1</v>
      </c>
      <c r="U41">
        <v>0</v>
      </c>
      <c r="V41">
        <f t="shared" si="9"/>
        <v>0</v>
      </c>
      <c r="W41">
        <v>3</v>
      </c>
      <c r="X41">
        <f t="shared" si="10"/>
        <v>0</v>
      </c>
      <c r="Y41">
        <v>0</v>
      </c>
      <c r="Z41">
        <f t="shared" si="11"/>
        <v>8</v>
      </c>
      <c r="AA41">
        <f t="shared" si="12"/>
        <v>1</v>
      </c>
      <c r="AB41">
        <f t="shared" si="13"/>
        <v>0</v>
      </c>
      <c r="AC41">
        <f t="shared" si="14"/>
        <v>1</v>
      </c>
      <c r="AD41">
        <f t="shared" si="15"/>
        <v>0</v>
      </c>
      <c r="AE41">
        <f t="shared" si="16"/>
        <v>0</v>
      </c>
      <c r="AF41">
        <f t="shared" si="17"/>
        <v>0</v>
      </c>
    </row>
    <row r="42" spans="1:32" x14ac:dyDescent="0.25">
      <c r="A42">
        <v>65</v>
      </c>
      <c r="B42">
        <f t="shared" si="0"/>
        <v>1</v>
      </c>
      <c r="C42">
        <v>0</v>
      </c>
      <c r="D42">
        <v>4</v>
      </c>
      <c r="E42">
        <f t="shared" si="1"/>
        <v>2</v>
      </c>
      <c r="F42">
        <v>150</v>
      </c>
      <c r="G42">
        <f t="shared" si="2"/>
        <v>1</v>
      </c>
      <c r="H42">
        <v>225</v>
      </c>
      <c r="I42">
        <f t="shared" si="3"/>
        <v>0</v>
      </c>
      <c r="J42">
        <v>0</v>
      </c>
      <c r="K42">
        <v>2</v>
      </c>
      <c r="L42">
        <f t="shared" si="4"/>
        <v>1</v>
      </c>
      <c r="M42">
        <v>120</v>
      </c>
      <c r="N42">
        <f t="shared" si="5"/>
        <v>2</v>
      </c>
      <c r="O42">
        <v>0</v>
      </c>
      <c r="P42">
        <f t="shared" si="6"/>
        <v>0</v>
      </c>
      <c r="Q42">
        <v>1</v>
      </c>
      <c r="R42">
        <f t="shared" si="7"/>
        <v>1</v>
      </c>
      <c r="S42">
        <v>2</v>
      </c>
      <c r="T42">
        <f t="shared" si="8"/>
        <v>1</v>
      </c>
      <c r="U42">
        <v>3</v>
      </c>
      <c r="V42">
        <f t="shared" si="9"/>
        <v>2</v>
      </c>
      <c r="W42">
        <v>7</v>
      </c>
      <c r="X42">
        <f t="shared" si="10"/>
        <v>2</v>
      </c>
      <c r="Y42">
        <v>4</v>
      </c>
      <c r="Z42">
        <f t="shared" si="11"/>
        <v>13</v>
      </c>
      <c r="AA42">
        <f t="shared" si="12"/>
        <v>1</v>
      </c>
      <c r="AB42">
        <f t="shared" si="13"/>
        <v>1</v>
      </c>
      <c r="AC42">
        <f t="shared" si="14"/>
        <v>0</v>
      </c>
      <c r="AD42">
        <f t="shared" si="15"/>
        <v>0</v>
      </c>
      <c r="AE42">
        <f t="shared" si="16"/>
        <v>0</v>
      </c>
      <c r="AF42">
        <f t="shared" si="17"/>
        <v>1</v>
      </c>
    </row>
    <row r="43" spans="1:32" x14ac:dyDescent="0.25">
      <c r="A43">
        <v>40</v>
      </c>
      <c r="B43">
        <f t="shared" si="0"/>
        <v>0</v>
      </c>
      <c r="C43">
        <v>1</v>
      </c>
      <c r="D43">
        <v>1</v>
      </c>
      <c r="E43">
        <f t="shared" si="1"/>
        <v>0</v>
      </c>
      <c r="F43">
        <v>140</v>
      </c>
      <c r="G43">
        <f t="shared" si="2"/>
        <v>0</v>
      </c>
      <c r="H43">
        <v>200</v>
      </c>
      <c r="I43">
        <f t="shared" si="3"/>
        <v>0</v>
      </c>
      <c r="J43">
        <v>0</v>
      </c>
      <c r="K43">
        <v>0</v>
      </c>
      <c r="L43">
        <f t="shared" si="4"/>
        <v>0</v>
      </c>
      <c r="M43">
        <v>180</v>
      </c>
      <c r="N43">
        <f t="shared" si="5"/>
        <v>0</v>
      </c>
      <c r="O43">
        <v>1</v>
      </c>
      <c r="P43">
        <f t="shared" si="6"/>
        <v>2</v>
      </c>
      <c r="Q43">
        <v>1.5</v>
      </c>
      <c r="R43">
        <f t="shared" si="7"/>
        <v>1</v>
      </c>
      <c r="S43">
        <v>1</v>
      </c>
      <c r="T43">
        <f t="shared" si="8"/>
        <v>0</v>
      </c>
      <c r="U43">
        <v>0</v>
      </c>
      <c r="V43">
        <f t="shared" si="9"/>
        <v>0</v>
      </c>
      <c r="W43">
        <v>7</v>
      </c>
      <c r="X43">
        <f t="shared" si="10"/>
        <v>2</v>
      </c>
      <c r="Y43">
        <v>0</v>
      </c>
      <c r="Z43">
        <f t="shared" si="11"/>
        <v>6</v>
      </c>
      <c r="AA43">
        <f t="shared" si="12"/>
        <v>0</v>
      </c>
      <c r="AB43">
        <f t="shared" si="13"/>
        <v>0</v>
      </c>
      <c r="AC43">
        <f t="shared" si="14"/>
        <v>0</v>
      </c>
      <c r="AD43">
        <f t="shared" si="15"/>
        <v>1</v>
      </c>
      <c r="AE43">
        <f t="shared" si="16"/>
        <v>0</v>
      </c>
      <c r="AF43">
        <f t="shared" si="17"/>
        <v>1</v>
      </c>
    </row>
    <row r="44" spans="1:32" x14ac:dyDescent="0.25">
      <c r="A44">
        <v>75</v>
      </c>
      <c r="B44">
        <f t="shared" si="0"/>
        <v>1</v>
      </c>
      <c r="C44">
        <v>0</v>
      </c>
      <c r="D44">
        <v>2</v>
      </c>
      <c r="E44">
        <f t="shared" si="1"/>
        <v>0</v>
      </c>
      <c r="F44">
        <v>160</v>
      </c>
      <c r="G44">
        <f t="shared" si="2"/>
        <v>1</v>
      </c>
      <c r="H44">
        <v>375</v>
      </c>
      <c r="I44">
        <f t="shared" si="3"/>
        <v>1</v>
      </c>
      <c r="J44">
        <v>0</v>
      </c>
      <c r="K44">
        <v>0</v>
      </c>
      <c r="L44">
        <f t="shared" si="4"/>
        <v>0</v>
      </c>
      <c r="M44">
        <v>170</v>
      </c>
      <c r="N44">
        <f t="shared" si="5"/>
        <v>0</v>
      </c>
      <c r="O44">
        <v>0</v>
      </c>
      <c r="P44">
        <f t="shared" si="6"/>
        <v>0</v>
      </c>
      <c r="Q44">
        <v>0.5</v>
      </c>
      <c r="R44">
        <f t="shared" si="7"/>
        <v>0</v>
      </c>
      <c r="S44">
        <v>1</v>
      </c>
      <c r="T44">
        <f t="shared" si="8"/>
        <v>0</v>
      </c>
      <c r="U44">
        <v>2</v>
      </c>
      <c r="V44">
        <f t="shared" si="9"/>
        <v>2</v>
      </c>
      <c r="W44">
        <v>3</v>
      </c>
      <c r="X44">
        <f t="shared" si="10"/>
        <v>0</v>
      </c>
      <c r="Y44">
        <v>0</v>
      </c>
      <c r="Z44">
        <f t="shared" si="11"/>
        <v>5</v>
      </c>
      <c r="AA44">
        <f t="shared" si="12"/>
        <v>0</v>
      </c>
      <c r="AB44">
        <f t="shared" si="13"/>
        <v>0</v>
      </c>
      <c r="AC44">
        <f t="shared" si="14"/>
        <v>0</v>
      </c>
      <c r="AD44">
        <f t="shared" si="15"/>
        <v>1</v>
      </c>
      <c r="AE44">
        <f t="shared" si="16"/>
        <v>0</v>
      </c>
      <c r="AF44">
        <f t="shared" si="17"/>
        <v>1</v>
      </c>
    </row>
    <row r="45" spans="1:32" x14ac:dyDescent="0.25">
      <c r="A45">
        <v>60</v>
      </c>
      <c r="B45">
        <f t="shared" si="0"/>
        <v>1</v>
      </c>
      <c r="C45">
        <v>1</v>
      </c>
      <c r="D45">
        <v>3</v>
      </c>
      <c r="E45">
        <f t="shared" si="1"/>
        <v>0</v>
      </c>
      <c r="F45">
        <v>150</v>
      </c>
      <c r="G45">
        <f t="shared" si="2"/>
        <v>1</v>
      </c>
      <c r="H45">
        <v>225</v>
      </c>
      <c r="I45">
        <f t="shared" si="3"/>
        <v>0</v>
      </c>
      <c r="J45">
        <v>1</v>
      </c>
      <c r="K45">
        <v>0</v>
      </c>
      <c r="L45">
        <f t="shared" si="4"/>
        <v>0</v>
      </c>
      <c r="M45">
        <v>160</v>
      </c>
      <c r="N45">
        <f t="shared" si="5"/>
        <v>0</v>
      </c>
      <c r="O45">
        <v>0</v>
      </c>
      <c r="P45">
        <f t="shared" si="6"/>
        <v>0</v>
      </c>
      <c r="Q45">
        <v>2</v>
      </c>
      <c r="R45">
        <f t="shared" si="7"/>
        <v>2</v>
      </c>
      <c r="S45">
        <v>1</v>
      </c>
      <c r="T45">
        <f t="shared" si="8"/>
        <v>0</v>
      </c>
      <c r="U45">
        <v>0</v>
      </c>
      <c r="V45">
        <f t="shared" si="9"/>
        <v>0</v>
      </c>
      <c r="W45">
        <v>3</v>
      </c>
      <c r="X45">
        <f t="shared" si="10"/>
        <v>0</v>
      </c>
      <c r="Y45">
        <v>0</v>
      </c>
      <c r="Z45">
        <f t="shared" si="11"/>
        <v>5</v>
      </c>
      <c r="AA45">
        <f t="shared" si="12"/>
        <v>0</v>
      </c>
      <c r="AB45">
        <f t="shared" si="13"/>
        <v>0</v>
      </c>
      <c r="AC45">
        <f t="shared" si="14"/>
        <v>0</v>
      </c>
      <c r="AD45">
        <f t="shared" si="15"/>
        <v>1</v>
      </c>
      <c r="AE45">
        <f t="shared" si="16"/>
        <v>0</v>
      </c>
      <c r="AF45">
        <f t="shared" si="17"/>
        <v>1</v>
      </c>
    </row>
    <row r="46" spans="1:32" x14ac:dyDescent="0.25">
      <c r="A46">
        <v>65</v>
      </c>
      <c r="B46">
        <f t="shared" si="0"/>
        <v>1</v>
      </c>
      <c r="C46">
        <v>0</v>
      </c>
      <c r="D46">
        <v>4</v>
      </c>
      <c r="E46">
        <f t="shared" si="1"/>
        <v>2</v>
      </c>
      <c r="F46">
        <v>130</v>
      </c>
      <c r="G46">
        <f t="shared" si="2"/>
        <v>0</v>
      </c>
      <c r="H46">
        <v>375</v>
      </c>
      <c r="I46">
        <f t="shared" si="3"/>
        <v>1</v>
      </c>
      <c r="J46">
        <v>0</v>
      </c>
      <c r="K46">
        <v>2</v>
      </c>
      <c r="L46">
        <f t="shared" si="4"/>
        <v>1</v>
      </c>
      <c r="M46">
        <v>170</v>
      </c>
      <c r="N46">
        <f t="shared" si="5"/>
        <v>0</v>
      </c>
      <c r="O46">
        <v>0</v>
      </c>
      <c r="P46">
        <f t="shared" si="6"/>
        <v>0</v>
      </c>
      <c r="Q46">
        <v>0</v>
      </c>
      <c r="R46">
        <f t="shared" si="7"/>
        <v>0</v>
      </c>
      <c r="S46">
        <v>1</v>
      </c>
      <c r="T46">
        <f t="shared" si="8"/>
        <v>0</v>
      </c>
      <c r="U46">
        <v>0</v>
      </c>
      <c r="V46">
        <f t="shared" si="9"/>
        <v>0</v>
      </c>
      <c r="W46">
        <v>3</v>
      </c>
      <c r="X46">
        <f t="shared" si="10"/>
        <v>0</v>
      </c>
      <c r="Y46">
        <v>1</v>
      </c>
      <c r="Z46">
        <f t="shared" si="11"/>
        <v>5</v>
      </c>
      <c r="AA46">
        <f t="shared" si="12"/>
        <v>0</v>
      </c>
      <c r="AB46">
        <f t="shared" si="13"/>
        <v>0</v>
      </c>
      <c r="AC46">
        <f t="shared" si="14"/>
        <v>0</v>
      </c>
      <c r="AD46">
        <f t="shared" si="15"/>
        <v>0</v>
      </c>
      <c r="AE46">
        <f t="shared" si="16"/>
        <v>1</v>
      </c>
      <c r="AF46">
        <f t="shared" si="17"/>
        <v>0</v>
      </c>
    </row>
    <row r="47" spans="1:32" x14ac:dyDescent="0.25">
      <c r="A47">
        <v>60</v>
      </c>
      <c r="B47">
        <f t="shared" si="0"/>
        <v>1</v>
      </c>
      <c r="C47">
        <v>1</v>
      </c>
      <c r="D47">
        <v>3</v>
      </c>
      <c r="E47">
        <f t="shared" si="1"/>
        <v>0</v>
      </c>
      <c r="F47">
        <v>120</v>
      </c>
      <c r="G47">
        <f t="shared" si="2"/>
        <v>0</v>
      </c>
      <c r="H47">
        <v>250</v>
      </c>
      <c r="I47">
        <f t="shared" si="3"/>
        <v>0</v>
      </c>
      <c r="J47">
        <v>0</v>
      </c>
      <c r="K47">
        <v>2</v>
      </c>
      <c r="L47">
        <f t="shared" si="4"/>
        <v>1</v>
      </c>
      <c r="M47">
        <v>170</v>
      </c>
      <c r="N47">
        <f t="shared" si="5"/>
        <v>0</v>
      </c>
      <c r="O47">
        <v>0</v>
      </c>
      <c r="P47">
        <f t="shared" si="6"/>
        <v>0</v>
      </c>
      <c r="Q47">
        <v>2.5</v>
      </c>
      <c r="R47">
        <f t="shared" si="7"/>
        <v>2</v>
      </c>
      <c r="S47">
        <v>2</v>
      </c>
      <c r="T47">
        <f t="shared" si="8"/>
        <v>1</v>
      </c>
      <c r="U47">
        <v>1</v>
      </c>
      <c r="V47">
        <f t="shared" si="9"/>
        <v>1</v>
      </c>
      <c r="W47">
        <v>7</v>
      </c>
      <c r="X47">
        <f t="shared" si="10"/>
        <v>2</v>
      </c>
      <c r="Y47">
        <v>4</v>
      </c>
      <c r="Z47">
        <f t="shared" si="11"/>
        <v>9</v>
      </c>
      <c r="AA47">
        <f t="shared" si="12"/>
        <v>1</v>
      </c>
      <c r="AB47">
        <f t="shared" si="13"/>
        <v>1</v>
      </c>
      <c r="AC47">
        <f t="shared" si="14"/>
        <v>0</v>
      </c>
      <c r="AD47">
        <f t="shared" si="15"/>
        <v>0</v>
      </c>
      <c r="AE47">
        <f t="shared" si="16"/>
        <v>0</v>
      </c>
      <c r="AF47">
        <f t="shared" si="17"/>
        <v>1</v>
      </c>
    </row>
    <row r="48" spans="1:32" x14ac:dyDescent="0.25">
      <c r="A48">
        <v>55</v>
      </c>
      <c r="B48">
        <f t="shared" si="0"/>
        <v>0</v>
      </c>
      <c r="C48">
        <v>1</v>
      </c>
      <c r="D48">
        <v>3</v>
      </c>
      <c r="E48">
        <f t="shared" si="1"/>
        <v>0</v>
      </c>
      <c r="F48">
        <v>110</v>
      </c>
      <c r="G48">
        <f t="shared" si="2"/>
        <v>0</v>
      </c>
      <c r="H48">
        <v>175</v>
      </c>
      <c r="I48">
        <f t="shared" si="3"/>
        <v>0</v>
      </c>
      <c r="J48">
        <v>0</v>
      </c>
      <c r="K48">
        <v>0</v>
      </c>
      <c r="L48">
        <f t="shared" si="4"/>
        <v>0</v>
      </c>
      <c r="M48">
        <v>130</v>
      </c>
      <c r="N48">
        <f t="shared" si="5"/>
        <v>1</v>
      </c>
      <c r="O48">
        <v>0</v>
      </c>
      <c r="P48">
        <f t="shared" si="6"/>
        <v>0</v>
      </c>
      <c r="Q48">
        <v>1</v>
      </c>
      <c r="R48">
        <f t="shared" si="7"/>
        <v>1</v>
      </c>
      <c r="S48">
        <v>1</v>
      </c>
      <c r="T48">
        <f t="shared" si="8"/>
        <v>0</v>
      </c>
      <c r="U48">
        <v>0</v>
      </c>
      <c r="V48">
        <f t="shared" si="9"/>
        <v>0</v>
      </c>
      <c r="W48">
        <v>3</v>
      </c>
      <c r="X48">
        <f t="shared" si="10"/>
        <v>0</v>
      </c>
      <c r="Y48">
        <v>0</v>
      </c>
      <c r="Z48">
        <f t="shared" si="11"/>
        <v>3</v>
      </c>
      <c r="AA48">
        <f t="shared" si="12"/>
        <v>0</v>
      </c>
      <c r="AB48">
        <f t="shared" si="13"/>
        <v>0</v>
      </c>
      <c r="AC48">
        <f t="shared" si="14"/>
        <v>0</v>
      </c>
      <c r="AD48">
        <f t="shared" si="15"/>
        <v>1</v>
      </c>
      <c r="AE48">
        <f t="shared" si="16"/>
        <v>0</v>
      </c>
      <c r="AF48">
        <f t="shared" si="17"/>
        <v>1</v>
      </c>
    </row>
    <row r="49" spans="1:32" x14ac:dyDescent="0.25">
      <c r="A49">
        <v>50</v>
      </c>
      <c r="B49">
        <f t="shared" si="0"/>
        <v>0</v>
      </c>
      <c r="C49">
        <v>1</v>
      </c>
      <c r="D49">
        <v>4</v>
      </c>
      <c r="E49">
        <f t="shared" si="1"/>
        <v>2</v>
      </c>
      <c r="F49">
        <v>150</v>
      </c>
      <c r="G49">
        <f t="shared" si="2"/>
        <v>1</v>
      </c>
      <c r="H49">
        <v>250</v>
      </c>
      <c r="I49">
        <f t="shared" si="3"/>
        <v>0</v>
      </c>
      <c r="J49">
        <v>0</v>
      </c>
      <c r="K49">
        <v>2</v>
      </c>
      <c r="L49">
        <f t="shared" si="4"/>
        <v>1</v>
      </c>
      <c r="M49">
        <v>130</v>
      </c>
      <c r="N49">
        <f t="shared" si="5"/>
        <v>1</v>
      </c>
      <c r="O49">
        <v>0</v>
      </c>
      <c r="P49">
        <f t="shared" si="6"/>
        <v>0</v>
      </c>
      <c r="Q49">
        <v>3</v>
      </c>
      <c r="R49">
        <f t="shared" si="7"/>
        <v>2</v>
      </c>
      <c r="S49">
        <v>2</v>
      </c>
      <c r="T49">
        <f t="shared" si="8"/>
        <v>1</v>
      </c>
      <c r="U49">
        <v>0</v>
      </c>
      <c r="V49">
        <f t="shared" si="9"/>
        <v>0</v>
      </c>
      <c r="W49">
        <v>7</v>
      </c>
      <c r="X49">
        <f t="shared" si="10"/>
        <v>2</v>
      </c>
      <c r="Y49">
        <v>4</v>
      </c>
      <c r="Z49">
        <f t="shared" si="11"/>
        <v>11</v>
      </c>
      <c r="AA49">
        <f t="shared" si="12"/>
        <v>1</v>
      </c>
      <c r="AB49">
        <f t="shared" si="13"/>
        <v>1</v>
      </c>
      <c r="AC49">
        <f t="shared" si="14"/>
        <v>0</v>
      </c>
      <c r="AD49">
        <f t="shared" si="15"/>
        <v>0</v>
      </c>
      <c r="AE49">
        <f t="shared" si="16"/>
        <v>0</v>
      </c>
      <c r="AF49">
        <f t="shared" si="17"/>
        <v>1</v>
      </c>
    </row>
    <row r="50" spans="1:32" x14ac:dyDescent="0.25">
      <c r="A50">
        <v>65</v>
      </c>
      <c r="B50">
        <f t="shared" si="0"/>
        <v>1</v>
      </c>
      <c r="C50">
        <v>0</v>
      </c>
      <c r="D50">
        <v>3</v>
      </c>
      <c r="E50">
        <f t="shared" si="1"/>
        <v>0</v>
      </c>
      <c r="F50">
        <v>140</v>
      </c>
      <c r="G50">
        <f t="shared" si="2"/>
        <v>0</v>
      </c>
      <c r="H50">
        <v>600</v>
      </c>
      <c r="I50">
        <f t="shared" si="3"/>
        <v>1</v>
      </c>
      <c r="J50">
        <v>1</v>
      </c>
      <c r="K50">
        <v>2</v>
      </c>
      <c r="L50">
        <f t="shared" si="4"/>
        <v>1</v>
      </c>
      <c r="M50">
        <v>160</v>
      </c>
      <c r="N50">
        <f t="shared" si="5"/>
        <v>0</v>
      </c>
      <c r="O50">
        <v>0</v>
      </c>
      <c r="P50">
        <f t="shared" si="6"/>
        <v>0</v>
      </c>
      <c r="Q50">
        <v>1</v>
      </c>
      <c r="R50">
        <f t="shared" si="7"/>
        <v>1</v>
      </c>
      <c r="S50">
        <v>1</v>
      </c>
      <c r="T50">
        <f t="shared" si="8"/>
        <v>0</v>
      </c>
      <c r="U50">
        <v>1</v>
      </c>
      <c r="V50">
        <f t="shared" si="9"/>
        <v>1</v>
      </c>
      <c r="W50">
        <v>3</v>
      </c>
      <c r="X50">
        <f t="shared" si="10"/>
        <v>0</v>
      </c>
      <c r="Y50">
        <v>0</v>
      </c>
      <c r="Z50">
        <f t="shared" si="11"/>
        <v>5</v>
      </c>
      <c r="AA50">
        <f t="shared" si="12"/>
        <v>0</v>
      </c>
      <c r="AB50">
        <f t="shared" si="13"/>
        <v>0</v>
      </c>
      <c r="AC50">
        <f t="shared" si="14"/>
        <v>0</v>
      </c>
      <c r="AD50">
        <f t="shared" si="15"/>
        <v>1</v>
      </c>
      <c r="AE50">
        <f t="shared" si="16"/>
        <v>0</v>
      </c>
      <c r="AF50">
        <f t="shared" si="17"/>
        <v>1</v>
      </c>
    </row>
    <row r="51" spans="1:32" x14ac:dyDescent="0.25">
      <c r="A51">
        <v>55</v>
      </c>
      <c r="B51">
        <f t="shared" si="0"/>
        <v>0</v>
      </c>
      <c r="C51">
        <v>1</v>
      </c>
      <c r="D51">
        <v>3</v>
      </c>
      <c r="E51">
        <f t="shared" si="1"/>
        <v>0</v>
      </c>
      <c r="F51">
        <v>130</v>
      </c>
      <c r="G51">
        <f t="shared" si="2"/>
        <v>0</v>
      </c>
      <c r="H51">
        <v>200</v>
      </c>
      <c r="I51">
        <f t="shared" si="3"/>
        <v>0</v>
      </c>
      <c r="J51">
        <v>1</v>
      </c>
      <c r="K51">
        <v>2</v>
      </c>
      <c r="L51">
        <f t="shared" si="4"/>
        <v>1</v>
      </c>
      <c r="M51">
        <v>160</v>
      </c>
      <c r="N51">
        <f t="shared" si="5"/>
        <v>0</v>
      </c>
      <c r="O51">
        <v>0</v>
      </c>
      <c r="P51">
        <f t="shared" si="6"/>
        <v>0</v>
      </c>
      <c r="Q51">
        <v>1.5</v>
      </c>
      <c r="R51">
        <f t="shared" si="7"/>
        <v>1</v>
      </c>
      <c r="S51">
        <v>3</v>
      </c>
      <c r="T51">
        <f t="shared" si="8"/>
        <v>1</v>
      </c>
      <c r="U51">
        <v>0</v>
      </c>
      <c r="V51">
        <f t="shared" si="9"/>
        <v>0</v>
      </c>
      <c r="W51">
        <v>3</v>
      </c>
      <c r="X51">
        <f t="shared" si="10"/>
        <v>0</v>
      </c>
      <c r="Y51">
        <v>0</v>
      </c>
      <c r="Z51">
        <f t="shared" si="11"/>
        <v>4</v>
      </c>
      <c r="AA51">
        <f t="shared" si="12"/>
        <v>0</v>
      </c>
      <c r="AB51">
        <f t="shared" si="13"/>
        <v>0</v>
      </c>
      <c r="AC51">
        <f t="shared" si="14"/>
        <v>0</v>
      </c>
      <c r="AD51">
        <f t="shared" si="15"/>
        <v>1</v>
      </c>
      <c r="AE51">
        <f t="shared" si="16"/>
        <v>0</v>
      </c>
      <c r="AF51">
        <f t="shared" si="17"/>
        <v>1</v>
      </c>
    </row>
    <row r="52" spans="1:32" x14ac:dyDescent="0.25">
      <c r="A52">
        <v>45</v>
      </c>
      <c r="B52">
        <f t="shared" si="0"/>
        <v>0</v>
      </c>
      <c r="C52">
        <v>0</v>
      </c>
      <c r="D52">
        <v>2</v>
      </c>
      <c r="E52">
        <f t="shared" si="1"/>
        <v>0</v>
      </c>
      <c r="F52">
        <v>110</v>
      </c>
      <c r="G52">
        <f t="shared" si="2"/>
        <v>0</v>
      </c>
      <c r="H52">
        <v>200</v>
      </c>
      <c r="I52">
        <f t="shared" si="3"/>
        <v>0</v>
      </c>
      <c r="J52">
        <v>0</v>
      </c>
      <c r="K52">
        <v>0</v>
      </c>
      <c r="L52">
        <f t="shared" si="4"/>
        <v>0</v>
      </c>
      <c r="M52">
        <v>170</v>
      </c>
      <c r="N52">
        <f t="shared" si="5"/>
        <v>0</v>
      </c>
      <c r="O52">
        <v>0</v>
      </c>
      <c r="P52">
        <f t="shared" si="6"/>
        <v>0</v>
      </c>
      <c r="Q52">
        <v>0</v>
      </c>
      <c r="R52">
        <f t="shared" si="7"/>
        <v>0</v>
      </c>
      <c r="S52">
        <v>1</v>
      </c>
      <c r="T52">
        <f t="shared" si="8"/>
        <v>0</v>
      </c>
      <c r="U52">
        <v>1</v>
      </c>
      <c r="V52">
        <f t="shared" si="9"/>
        <v>1</v>
      </c>
      <c r="W52">
        <v>3</v>
      </c>
      <c r="X52">
        <f t="shared" si="10"/>
        <v>0</v>
      </c>
      <c r="Y52">
        <v>0</v>
      </c>
      <c r="Z52">
        <f t="shared" si="11"/>
        <v>1</v>
      </c>
      <c r="AA52">
        <f t="shared" si="12"/>
        <v>0</v>
      </c>
      <c r="AB52">
        <f t="shared" si="13"/>
        <v>0</v>
      </c>
      <c r="AC52">
        <f t="shared" si="14"/>
        <v>0</v>
      </c>
      <c r="AD52">
        <f t="shared" si="15"/>
        <v>1</v>
      </c>
      <c r="AE52">
        <f t="shared" si="16"/>
        <v>0</v>
      </c>
      <c r="AF52">
        <f t="shared" si="17"/>
        <v>1</v>
      </c>
    </row>
    <row r="53" spans="1:32" x14ac:dyDescent="0.25">
      <c r="A53">
        <v>65</v>
      </c>
      <c r="B53">
        <f t="shared" si="0"/>
        <v>1</v>
      </c>
      <c r="C53">
        <v>1</v>
      </c>
      <c r="D53">
        <v>4</v>
      </c>
      <c r="E53">
        <f t="shared" si="1"/>
        <v>2</v>
      </c>
      <c r="F53">
        <v>120</v>
      </c>
      <c r="G53">
        <f t="shared" si="2"/>
        <v>0</v>
      </c>
      <c r="H53">
        <v>200</v>
      </c>
      <c r="I53">
        <f t="shared" si="3"/>
        <v>0</v>
      </c>
      <c r="J53">
        <v>0</v>
      </c>
      <c r="K53">
        <v>0</v>
      </c>
      <c r="L53">
        <f t="shared" si="4"/>
        <v>0</v>
      </c>
      <c r="M53">
        <v>140</v>
      </c>
      <c r="N53">
        <f t="shared" si="5"/>
        <v>1</v>
      </c>
      <c r="O53">
        <v>0</v>
      </c>
      <c r="P53">
        <f t="shared" si="6"/>
        <v>0</v>
      </c>
      <c r="Q53">
        <v>0.5</v>
      </c>
      <c r="R53">
        <f t="shared" si="7"/>
        <v>0</v>
      </c>
      <c r="S53">
        <v>1</v>
      </c>
      <c r="T53">
        <f t="shared" si="8"/>
        <v>0</v>
      </c>
      <c r="U53">
        <v>0</v>
      </c>
      <c r="V53">
        <f t="shared" si="9"/>
        <v>0</v>
      </c>
      <c r="W53">
        <v>7</v>
      </c>
      <c r="X53">
        <f t="shared" si="10"/>
        <v>2</v>
      </c>
      <c r="Y53">
        <v>0</v>
      </c>
      <c r="Z53">
        <f t="shared" si="11"/>
        <v>7</v>
      </c>
      <c r="AA53">
        <f t="shared" si="12"/>
        <v>0</v>
      </c>
      <c r="AB53">
        <f t="shared" si="13"/>
        <v>0</v>
      </c>
      <c r="AC53">
        <f t="shared" si="14"/>
        <v>0</v>
      </c>
      <c r="AD53">
        <f t="shared" si="15"/>
        <v>1</v>
      </c>
      <c r="AE53">
        <f t="shared" si="16"/>
        <v>0</v>
      </c>
      <c r="AF53">
        <f t="shared" si="17"/>
        <v>1</v>
      </c>
    </row>
    <row r="54" spans="1:32" x14ac:dyDescent="0.25">
      <c r="A54">
        <v>45</v>
      </c>
      <c r="B54">
        <f t="shared" si="0"/>
        <v>0</v>
      </c>
      <c r="C54">
        <v>1</v>
      </c>
      <c r="D54">
        <v>4</v>
      </c>
      <c r="E54">
        <f t="shared" si="1"/>
        <v>2</v>
      </c>
      <c r="F54">
        <v>120</v>
      </c>
      <c r="G54">
        <f t="shared" si="2"/>
        <v>0</v>
      </c>
      <c r="H54">
        <v>300</v>
      </c>
      <c r="I54">
        <f t="shared" si="3"/>
        <v>1</v>
      </c>
      <c r="J54">
        <v>0</v>
      </c>
      <c r="K54">
        <v>2</v>
      </c>
      <c r="L54">
        <f t="shared" si="4"/>
        <v>1</v>
      </c>
      <c r="M54">
        <v>160</v>
      </c>
      <c r="N54">
        <f t="shared" si="5"/>
        <v>0</v>
      </c>
      <c r="O54">
        <v>0</v>
      </c>
      <c r="P54">
        <f t="shared" si="6"/>
        <v>0</v>
      </c>
      <c r="Q54">
        <v>0</v>
      </c>
      <c r="R54">
        <f t="shared" si="7"/>
        <v>0</v>
      </c>
      <c r="S54">
        <v>1</v>
      </c>
      <c r="T54">
        <f t="shared" si="8"/>
        <v>0</v>
      </c>
      <c r="U54">
        <v>1</v>
      </c>
      <c r="V54">
        <f t="shared" si="9"/>
        <v>1</v>
      </c>
      <c r="W54">
        <v>3</v>
      </c>
      <c r="X54">
        <f t="shared" si="10"/>
        <v>0</v>
      </c>
      <c r="Y54">
        <v>2</v>
      </c>
      <c r="Z54">
        <f t="shared" si="11"/>
        <v>6</v>
      </c>
      <c r="AA54">
        <f t="shared" si="12"/>
        <v>0</v>
      </c>
      <c r="AB54">
        <f t="shared" si="13"/>
        <v>0</v>
      </c>
      <c r="AC54">
        <f t="shared" si="14"/>
        <v>0</v>
      </c>
      <c r="AD54">
        <f t="shared" si="15"/>
        <v>0</v>
      </c>
      <c r="AE54">
        <f t="shared" si="16"/>
        <v>1</v>
      </c>
      <c r="AF54">
        <f t="shared" si="17"/>
        <v>0</v>
      </c>
    </row>
    <row r="55" spans="1:32" x14ac:dyDescent="0.25">
      <c r="A55">
        <v>45</v>
      </c>
      <c r="B55">
        <f t="shared" si="0"/>
        <v>0</v>
      </c>
      <c r="C55">
        <v>1</v>
      </c>
      <c r="D55">
        <v>2</v>
      </c>
      <c r="E55">
        <f t="shared" si="1"/>
        <v>0</v>
      </c>
      <c r="F55">
        <v>130</v>
      </c>
      <c r="G55">
        <f t="shared" si="2"/>
        <v>0</v>
      </c>
      <c r="H55">
        <v>225</v>
      </c>
      <c r="I55">
        <f t="shared" si="3"/>
        <v>0</v>
      </c>
      <c r="J55">
        <v>0</v>
      </c>
      <c r="K55">
        <v>2</v>
      </c>
      <c r="L55">
        <f t="shared" si="4"/>
        <v>1</v>
      </c>
      <c r="M55">
        <v>190</v>
      </c>
      <c r="N55">
        <f t="shared" si="5"/>
        <v>0</v>
      </c>
      <c r="O55">
        <v>0</v>
      </c>
      <c r="P55">
        <f t="shared" si="6"/>
        <v>0</v>
      </c>
      <c r="Q55">
        <v>0</v>
      </c>
      <c r="R55">
        <f t="shared" si="7"/>
        <v>0</v>
      </c>
      <c r="S55">
        <v>1</v>
      </c>
      <c r="T55">
        <f t="shared" si="8"/>
        <v>0</v>
      </c>
      <c r="U55">
        <v>0</v>
      </c>
      <c r="V55">
        <f t="shared" si="9"/>
        <v>0</v>
      </c>
      <c r="W55">
        <v>3</v>
      </c>
      <c r="X55">
        <f t="shared" si="10"/>
        <v>0</v>
      </c>
      <c r="Y55">
        <v>0</v>
      </c>
      <c r="Z55">
        <f t="shared" si="11"/>
        <v>2</v>
      </c>
      <c r="AA55">
        <f t="shared" si="12"/>
        <v>0</v>
      </c>
      <c r="AB55">
        <f t="shared" si="13"/>
        <v>0</v>
      </c>
      <c r="AC55">
        <f t="shared" si="14"/>
        <v>0</v>
      </c>
      <c r="AD55">
        <f t="shared" si="15"/>
        <v>1</v>
      </c>
      <c r="AE55">
        <f t="shared" si="16"/>
        <v>0</v>
      </c>
      <c r="AF55">
        <f t="shared" si="17"/>
        <v>1</v>
      </c>
    </row>
    <row r="56" spans="1:32" x14ac:dyDescent="0.25">
      <c r="A56">
        <v>60</v>
      </c>
      <c r="B56">
        <f t="shared" si="0"/>
        <v>1</v>
      </c>
      <c r="C56">
        <v>1</v>
      </c>
      <c r="D56">
        <v>4</v>
      </c>
      <c r="E56">
        <f t="shared" si="1"/>
        <v>2</v>
      </c>
      <c r="F56">
        <v>130</v>
      </c>
      <c r="G56">
        <f t="shared" si="2"/>
        <v>0</v>
      </c>
      <c r="H56">
        <v>275</v>
      </c>
      <c r="I56">
        <f t="shared" si="3"/>
        <v>1</v>
      </c>
      <c r="J56">
        <v>0</v>
      </c>
      <c r="K56">
        <v>0</v>
      </c>
      <c r="L56">
        <f t="shared" si="4"/>
        <v>0</v>
      </c>
      <c r="M56">
        <v>150</v>
      </c>
      <c r="N56">
        <f t="shared" si="5"/>
        <v>1</v>
      </c>
      <c r="O56">
        <v>1</v>
      </c>
      <c r="P56">
        <f t="shared" si="6"/>
        <v>2</v>
      </c>
      <c r="Q56">
        <v>1.5</v>
      </c>
      <c r="R56">
        <f t="shared" si="7"/>
        <v>1</v>
      </c>
      <c r="S56">
        <v>1</v>
      </c>
      <c r="T56">
        <f t="shared" si="8"/>
        <v>0</v>
      </c>
      <c r="U56">
        <v>1</v>
      </c>
      <c r="V56">
        <f t="shared" si="9"/>
        <v>1</v>
      </c>
      <c r="W56">
        <v>7</v>
      </c>
      <c r="X56">
        <f t="shared" si="10"/>
        <v>2</v>
      </c>
      <c r="Y56">
        <v>1</v>
      </c>
      <c r="Z56">
        <f t="shared" si="11"/>
        <v>12</v>
      </c>
      <c r="AA56">
        <f t="shared" si="12"/>
        <v>1</v>
      </c>
      <c r="AB56">
        <f t="shared" si="13"/>
        <v>1</v>
      </c>
      <c r="AC56">
        <f t="shared" si="14"/>
        <v>0</v>
      </c>
      <c r="AD56">
        <f t="shared" si="15"/>
        <v>0</v>
      </c>
      <c r="AE56">
        <f t="shared" si="16"/>
        <v>0</v>
      </c>
      <c r="AF56">
        <f t="shared" si="17"/>
        <v>1</v>
      </c>
    </row>
    <row r="57" spans="1:32" x14ac:dyDescent="0.25">
      <c r="A57">
        <v>55</v>
      </c>
      <c r="B57">
        <f t="shared" si="0"/>
        <v>0</v>
      </c>
      <c r="C57">
        <v>1</v>
      </c>
      <c r="D57">
        <v>4</v>
      </c>
      <c r="E57">
        <f t="shared" si="1"/>
        <v>2</v>
      </c>
      <c r="F57">
        <v>130</v>
      </c>
      <c r="G57">
        <f t="shared" si="2"/>
        <v>0</v>
      </c>
      <c r="H57">
        <v>275</v>
      </c>
      <c r="I57">
        <f t="shared" si="3"/>
        <v>1</v>
      </c>
      <c r="J57">
        <v>0</v>
      </c>
      <c r="K57">
        <v>2</v>
      </c>
      <c r="L57">
        <f t="shared" si="4"/>
        <v>1</v>
      </c>
      <c r="M57">
        <v>110</v>
      </c>
      <c r="N57">
        <f t="shared" si="5"/>
        <v>2</v>
      </c>
      <c r="O57">
        <v>1</v>
      </c>
      <c r="P57">
        <f t="shared" si="6"/>
        <v>2</v>
      </c>
      <c r="Q57">
        <v>2.5</v>
      </c>
      <c r="R57">
        <f t="shared" si="7"/>
        <v>2</v>
      </c>
      <c r="S57">
        <v>2</v>
      </c>
      <c r="T57">
        <f t="shared" si="8"/>
        <v>1</v>
      </c>
      <c r="U57">
        <v>1</v>
      </c>
      <c r="V57">
        <f t="shared" si="9"/>
        <v>1</v>
      </c>
      <c r="W57">
        <v>7</v>
      </c>
      <c r="X57">
        <f t="shared" si="10"/>
        <v>2</v>
      </c>
      <c r="Y57">
        <v>1</v>
      </c>
      <c r="Z57">
        <f t="shared" si="11"/>
        <v>15</v>
      </c>
      <c r="AA57">
        <f t="shared" si="12"/>
        <v>1</v>
      </c>
      <c r="AB57">
        <f t="shared" si="13"/>
        <v>1</v>
      </c>
      <c r="AC57">
        <f t="shared" si="14"/>
        <v>0</v>
      </c>
      <c r="AD57">
        <f t="shared" si="15"/>
        <v>0</v>
      </c>
      <c r="AE57">
        <f t="shared" si="16"/>
        <v>0</v>
      </c>
      <c r="AF57">
        <f t="shared" si="17"/>
        <v>1</v>
      </c>
    </row>
    <row r="58" spans="1:32" x14ac:dyDescent="0.25">
      <c r="A58">
        <v>50</v>
      </c>
      <c r="B58">
        <f t="shared" si="0"/>
        <v>0</v>
      </c>
      <c r="C58">
        <v>1</v>
      </c>
      <c r="D58">
        <v>3</v>
      </c>
      <c r="E58">
        <f t="shared" si="1"/>
        <v>0</v>
      </c>
      <c r="F58">
        <v>140</v>
      </c>
      <c r="G58">
        <f t="shared" si="2"/>
        <v>0</v>
      </c>
      <c r="H58">
        <v>250</v>
      </c>
      <c r="I58">
        <f t="shared" si="3"/>
        <v>0</v>
      </c>
      <c r="J58">
        <v>0</v>
      </c>
      <c r="K58">
        <v>0</v>
      </c>
      <c r="L58">
        <f t="shared" si="4"/>
        <v>0</v>
      </c>
      <c r="M58">
        <v>170</v>
      </c>
      <c r="N58">
        <f t="shared" si="5"/>
        <v>0</v>
      </c>
      <c r="O58">
        <v>0</v>
      </c>
      <c r="P58">
        <f t="shared" si="6"/>
        <v>0</v>
      </c>
      <c r="Q58">
        <v>1</v>
      </c>
      <c r="R58">
        <f t="shared" si="7"/>
        <v>1</v>
      </c>
      <c r="S58">
        <v>2</v>
      </c>
      <c r="T58">
        <f t="shared" si="8"/>
        <v>1</v>
      </c>
      <c r="U58">
        <v>1</v>
      </c>
      <c r="V58">
        <f t="shared" si="9"/>
        <v>1</v>
      </c>
      <c r="W58">
        <v>7</v>
      </c>
      <c r="X58">
        <f t="shared" si="10"/>
        <v>2</v>
      </c>
      <c r="Y58">
        <v>1</v>
      </c>
      <c r="Z58">
        <f t="shared" si="11"/>
        <v>6</v>
      </c>
      <c r="AA58">
        <f t="shared" si="12"/>
        <v>0</v>
      </c>
      <c r="AB58">
        <f t="shared" si="13"/>
        <v>0</v>
      </c>
      <c r="AC58">
        <f t="shared" si="14"/>
        <v>0</v>
      </c>
      <c r="AD58">
        <f t="shared" si="15"/>
        <v>0</v>
      </c>
      <c r="AE58">
        <f t="shared" si="16"/>
        <v>1</v>
      </c>
      <c r="AF58">
        <f t="shared" si="17"/>
        <v>0</v>
      </c>
    </row>
    <row r="59" spans="1:32" x14ac:dyDescent="0.25">
      <c r="A59">
        <v>45</v>
      </c>
      <c r="B59">
        <f t="shared" si="0"/>
        <v>0</v>
      </c>
      <c r="C59">
        <v>1</v>
      </c>
      <c r="D59">
        <v>4</v>
      </c>
      <c r="E59">
        <f t="shared" si="1"/>
        <v>2</v>
      </c>
      <c r="F59">
        <v>110</v>
      </c>
      <c r="G59">
        <f t="shared" si="2"/>
        <v>0</v>
      </c>
      <c r="H59">
        <v>175</v>
      </c>
      <c r="I59">
        <f t="shared" si="3"/>
        <v>0</v>
      </c>
      <c r="J59">
        <v>0</v>
      </c>
      <c r="K59">
        <v>2</v>
      </c>
      <c r="L59">
        <f t="shared" si="4"/>
        <v>1</v>
      </c>
      <c r="M59">
        <v>160</v>
      </c>
      <c r="N59">
        <f t="shared" si="5"/>
        <v>0</v>
      </c>
      <c r="O59">
        <v>0</v>
      </c>
      <c r="P59">
        <f t="shared" si="6"/>
        <v>0</v>
      </c>
      <c r="Q59">
        <v>0</v>
      </c>
      <c r="R59">
        <f t="shared" si="7"/>
        <v>0</v>
      </c>
      <c r="S59">
        <v>1</v>
      </c>
      <c r="T59">
        <f t="shared" si="8"/>
        <v>0</v>
      </c>
      <c r="U59">
        <v>0</v>
      </c>
      <c r="V59">
        <f t="shared" si="9"/>
        <v>0</v>
      </c>
      <c r="W59">
        <v>7</v>
      </c>
      <c r="X59">
        <f t="shared" si="10"/>
        <v>2</v>
      </c>
      <c r="Y59">
        <v>1</v>
      </c>
      <c r="Z59">
        <f t="shared" si="11"/>
        <v>6</v>
      </c>
      <c r="AA59">
        <f t="shared" si="12"/>
        <v>0</v>
      </c>
      <c r="AB59">
        <f t="shared" si="13"/>
        <v>0</v>
      </c>
      <c r="AC59">
        <f t="shared" si="14"/>
        <v>0</v>
      </c>
      <c r="AD59">
        <f t="shared" si="15"/>
        <v>0</v>
      </c>
      <c r="AE59">
        <f t="shared" si="16"/>
        <v>1</v>
      </c>
      <c r="AF59">
        <f t="shared" si="17"/>
        <v>0</v>
      </c>
    </row>
    <row r="60" spans="1:32" x14ac:dyDescent="0.25">
      <c r="A60">
        <v>55</v>
      </c>
      <c r="B60">
        <f t="shared" si="0"/>
        <v>0</v>
      </c>
      <c r="C60">
        <v>1</v>
      </c>
      <c r="D60">
        <v>3</v>
      </c>
      <c r="E60">
        <f t="shared" si="1"/>
        <v>0</v>
      </c>
      <c r="F60">
        <v>130</v>
      </c>
      <c r="G60">
        <f t="shared" si="2"/>
        <v>0</v>
      </c>
      <c r="H60">
        <v>275</v>
      </c>
      <c r="I60">
        <f t="shared" si="3"/>
        <v>1</v>
      </c>
      <c r="J60">
        <v>0</v>
      </c>
      <c r="K60">
        <v>2</v>
      </c>
      <c r="L60">
        <f t="shared" si="4"/>
        <v>1</v>
      </c>
      <c r="M60">
        <v>160</v>
      </c>
      <c r="N60">
        <f t="shared" si="5"/>
        <v>0</v>
      </c>
      <c r="O60">
        <v>0</v>
      </c>
      <c r="P60">
        <f t="shared" si="6"/>
        <v>0</v>
      </c>
      <c r="Q60">
        <v>0.5</v>
      </c>
      <c r="R60">
        <f t="shared" si="7"/>
        <v>0</v>
      </c>
      <c r="S60">
        <v>3</v>
      </c>
      <c r="T60">
        <f t="shared" si="8"/>
        <v>1</v>
      </c>
      <c r="U60">
        <v>1</v>
      </c>
      <c r="V60">
        <f t="shared" si="9"/>
        <v>1</v>
      </c>
      <c r="W60">
        <v>3</v>
      </c>
      <c r="X60">
        <f t="shared" si="10"/>
        <v>0</v>
      </c>
      <c r="Y60">
        <v>0</v>
      </c>
      <c r="Z60">
        <f t="shared" si="11"/>
        <v>5</v>
      </c>
      <c r="AA60">
        <f t="shared" si="12"/>
        <v>0</v>
      </c>
      <c r="AB60">
        <f t="shared" si="13"/>
        <v>0</v>
      </c>
      <c r="AC60">
        <f t="shared" si="14"/>
        <v>0</v>
      </c>
      <c r="AD60">
        <f t="shared" si="15"/>
        <v>1</v>
      </c>
      <c r="AE60">
        <f t="shared" si="16"/>
        <v>0</v>
      </c>
      <c r="AF60">
        <f t="shared" si="17"/>
        <v>1</v>
      </c>
    </row>
    <row r="61" spans="1:32" x14ac:dyDescent="0.25">
      <c r="A61">
        <v>55</v>
      </c>
      <c r="B61">
        <f t="shared" si="0"/>
        <v>0</v>
      </c>
      <c r="C61">
        <v>1</v>
      </c>
      <c r="D61">
        <v>1</v>
      </c>
      <c r="E61">
        <f t="shared" si="1"/>
        <v>0</v>
      </c>
      <c r="F61">
        <v>130</v>
      </c>
      <c r="G61">
        <f t="shared" si="2"/>
        <v>0</v>
      </c>
      <c r="H61">
        <v>225</v>
      </c>
      <c r="I61">
        <f t="shared" si="3"/>
        <v>0</v>
      </c>
      <c r="J61">
        <v>0</v>
      </c>
      <c r="K61">
        <v>2</v>
      </c>
      <c r="L61">
        <f t="shared" si="4"/>
        <v>1</v>
      </c>
      <c r="M61">
        <v>130</v>
      </c>
      <c r="N61">
        <f t="shared" si="5"/>
        <v>1</v>
      </c>
      <c r="O61">
        <v>1</v>
      </c>
      <c r="P61">
        <f t="shared" si="6"/>
        <v>2</v>
      </c>
      <c r="Q61">
        <v>1.5</v>
      </c>
      <c r="R61">
        <f t="shared" si="7"/>
        <v>1</v>
      </c>
      <c r="S61">
        <v>1</v>
      </c>
      <c r="T61">
        <f t="shared" si="8"/>
        <v>0</v>
      </c>
      <c r="U61">
        <v>1</v>
      </c>
      <c r="V61">
        <f t="shared" si="9"/>
        <v>1</v>
      </c>
      <c r="W61">
        <v>3</v>
      </c>
      <c r="X61">
        <f t="shared" si="10"/>
        <v>0</v>
      </c>
      <c r="Y61">
        <v>0</v>
      </c>
      <c r="Z61">
        <f t="shared" si="11"/>
        <v>7</v>
      </c>
      <c r="AA61">
        <f t="shared" si="12"/>
        <v>0</v>
      </c>
      <c r="AB61">
        <f t="shared" si="13"/>
        <v>0</v>
      </c>
      <c r="AC61">
        <f t="shared" si="14"/>
        <v>0</v>
      </c>
      <c r="AD61">
        <f t="shared" si="15"/>
        <v>1</v>
      </c>
      <c r="AE61">
        <f t="shared" si="16"/>
        <v>0</v>
      </c>
      <c r="AF61">
        <f t="shared" si="17"/>
        <v>1</v>
      </c>
    </row>
    <row r="62" spans="1:32" x14ac:dyDescent="0.25">
      <c r="A62">
        <v>55</v>
      </c>
      <c r="B62">
        <f t="shared" si="0"/>
        <v>0</v>
      </c>
      <c r="C62">
        <v>0</v>
      </c>
      <c r="D62">
        <v>4</v>
      </c>
      <c r="E62">
        <f t="shared" si="1"/>
        <v>2</v>
      </c>
      <c r="F62">
        <v>130</v>
      </c>
      <c r="G62">
        <f t="shared" si="2"/>
        <v>0</v>
      </c>
      <c r="H62">
        <v>375</v>
      </c>
      <c r="I62">
        <f t="shared" si="3"/>
        <v>1</v>
      </c>
      <c r="J62">
        <v>0</v>
      </c>
      <c r="K62">
        <v>0</v>
      </c>
      <c r="L62">
        <f t="shared" si="4"/>
        <v>0</v>
      </c>
      <c r="M62">
        <v>150</v>
      </c>
      <c r="N62">
        <f t="shared" si="5"/>
        <v>1</v>
      </c>
      <c r="O62">
        <v>1</v>
      </c>
      <c r="P62">
        <f t="shared" si="6"/>
        <v>2</v>
      </c>
      <c r="Q62">
        <v>1.5</v>
      </c>
      <c r="R62">
        <f t="shared" si="7"/>
        <v>1</v>
      </c>
      <c r="S62">
        <v>2</v>
      </c>
      <c r="T62">
        <f t="shared" si="8"/>
        <v>1</v>
      </c>
      <c r="U62">
        <v>0</v>
      </c>
      <c r="V62">
        <f t="shared" si="9"/>
        <v>0</v>
      </c>
      <c r="W62">
        <v>7</v>
      </c>
      <c r="X62">
        <f t="shared" si="10"/>
        <v>2</v>
      </c>
      <c r="Y62">
        <v>2</v>
      </c>
      <c r="Z62">
        <f t="shared" si="11"/>
        <v>10</v>
      </c>
      <c r="AA62">
        <f t="shared" si="12"/>
        <v>1</v>
      </c>
      <c r="AB62">
        <f t="shared" si="13"/>
        <v>1</v>
      </c>
      <c r="AC62">
        <f t="shared" si="14"/>
        <v>0</v>
      </c>
      <c r="AD62">
        <f t="shared" si="15"/>
        <v>0</v>
      </c>
      <c r="AE62">
        <f t="shared" si="16"/>
        <v>0</v>
      </c>
      <c r="AF62">
        <f t="shared" si="17"/>
        <v>1</v>
      </c>
    </row>
    <row r="63" spans="1:32" x14ac:dyDescent="0.25">
      <c r="A63">
        <v>50</v>
      </c>
      <c r="B63">
        <f t="shared" si="0"/>
        <v>0</v>
      </c>
      <c r="C63">
        <v>0</v>
      </c>
      <c r="D63">
        <v>3</v>
      </c>
      <c r="E63">
        <f t="shared" si="1"/>
        <v>0</v>
      </c>
      <c r="F63">
        <v>150</v>
      </c>
      <c r="G63">
        <f t="shared" si="2"/>
        <v>1</v>
      </c>
      <c r="H63">
        <v>200</v>
      </c>
      <c r="I63">
        <f t="shared" si="3"/>
        <v>0</v>
      </c>
      <c r="J63">
        <v>0</v>
      </c>
      <c r="K63">
        <v>2</v>
      </c>
      <c r="L63">
        <f t="shared" si="4"/>
        <v>1</v>
      </c>
      <c r="M63">
        <v>160</v>
      </c>
      <c r="N63">
        <f t="shared" si="5"/>
        <v>0</v>
      </c>
      <c r="O63">
        <v>1</v>
      </c>
      <c r="P63">
        <f t="shared" si="6"/>
        <v>2</v>
      </c>
      <c r="Q63">
        <v>1.5</v>
      </c>
      <c r="R63">
        <f t="shared" si="7"/>
        <v>1</v>
      </c>
      <c r="S63">
        <v>3</v>
      </c>
      <c r="T63">
        <f t="shared" si="8"/>
        <v>1</v>
      </c>
      <c r="U63">
        <v>0</v>
      </c>
      <c r="V63">
        <f t="shared" si="9"/>
        <v>0</v>
      </c>
      <c r="W63">
        <v>3</v>
      </c>
      <c r="X63">
        <f t="shared" si="10"/>
        <v>0</v>
      </c>
      <c r="Y63">
        <v>0</v>
      </c>
      <c r="Z63">
        <f t="shared" si="11"/>
        <v>6</v>
      </c>
      <c r="AA63">
        <f t="shared" si="12"/>
        <v>0</v>
      </c>
      <c r="AB63">
        <f t="shared" si="13"/>
        <v>0</v>
      </c>
      <c r="AC63">
        <f t="shared" si="14"/>
        <v>0</v>
      </c>
      <c r="AD63">
        <f t="shared" si="15"/>
        <v>1</v>
      </c>
      <c r="AE63">
        <f t="shared" si="16"/>
        <v>0</v>
      </c>
      <c r="AF63">
        <f t="shared" si="17"/>
        <v>1</v>
      </c>
    </row>
    <row r="64" spans="1:32" x14ac:dyDescent="0.25">
      <c r="A64">
        <v>60</v>
      </c>
      <c r="B64">
        <f t="shared" si="0"/>
        <v>1</v>
      </c>
      <c r="C64">
        <v>1</v>
      </c>
      <c r="D64">
        <v>4</v>
      </c>
      <c r="E64">
        <f t="shared" si="1"/>
        <v>2</v>
      </c>
      <c r="F64">
        <v>130</v>
      </c>
      <c r="G64">
        <f t="shared" si="2"/>
        <v>0</v>
      </c>
      <c r="H64">
        <v>225</v>
      </c>
      <c r="I64">
        <f t="shared" si="3"/>
        <v>0</v>
      </c>
      <c r="J64">
        <v>0</v>
      </c>
      <c r="K64">
        <v>2</v>
      </c>
      <c r="L64">
        <f t="shared" si="4"/>
        <v>1</v>
      </c>
      <c r="M64">
        <v>140</v>
      </c>
      <c r="N64">
        <f t="shared" si="5"/>
        <v>1</v>
      </c>
      <c r="O64">
        <v>1</v>
      </c>
      <c r="P64">
        <f t="shared" si="6"/>
        <v>2</v>
      </c>
      <c r="Q64">
        <v>2.5</v>
      </c>
      <c r="R64">
        <f t="shared" si="7"/>
        <v>2</v>
      </c>
      <c r="S64">
        <v>2</v>
      </c>
      <c r="T64">
        <f t="shared" si="8"/>
        <v>1</v>
      </c>
      <c r="U64">
        <v>3</v>
      </c>
      <c r="V64">
        <f t="shared" si="9"/>
        <v>2</v>
      </c>
      <c r="W64">
        <v>7</v>
      </c>
      <c r="X64">
        <f t="shared" si="10"/>
        <v>2</v>
      </c>
      <c r="Y64">
        <v>1</v>
      </c>
      <c r="Z64">
        <f t="shared" si="11"/>
        <v>15</v>
      </c>
      <c r="AA64">
        <f t="shared" si="12"/>
        <v>1</v>
      </c>
      <c r="AB64">
        <f t="shared" si="13"/>
        <v>1</v>
      </c>
      <c r="AC64">
        <f t="shared" si="14"/>
        <v>0</v>
      </c>
      <c r="AD64">
        <f t="shared" si="15"/>
        <v>0</v>
      </c>
      <c r="AE64">
        <f t="shared" si="16"/>
        <v>0</v>
      </c>
      <c r="AF64">
        <f t="shared" si="17"/>
        <v>1</v>
      </c>
    </row>
    <row r="65" spans="1:32" x14ac:dyDescent="0.25">
      <c r="A65">
        <v>55</v>
      </c>
      <c r="B65">
        <f t="shared" si="0"/>
        <v>0</v>
      </c>
      <c r="C65">
        <v>0</v>
      </c>
      <c r="D65">
        <v>3</v>
      </c>
      <c r="E65">
        <f t="shared" si="1"/>
        <v>0</v>
      </c>
      <c r="F65">
        <v>140</v>
      </c>
      <c r="G65">
        <f t="shared" si="2"/>
        <v>0</v>
      </c>
      <c r="H65">
        <v>375</v>
      </c>
      <c r="I65">
        <f t="shared" si="3"/>
        <v>1</v>
      </c>
      <c r="J65">
        <v>1</v>
      </c>
      <c r="K65">
        <v>0</v>
      </c>
      <c r="L65">
        <f t="shared" si="4"/>
        <v>0</v>
      </c>
      <c r="M65">
        <v>170</v>
      </c>
      <c r="N65">
        <f t="shared" si="5"/>
        <v>0</v>
      </c>
      <c r="O65">
        <v>0</v>
      </c>
      <c r="P65">
        <f t="shared" si="6"/>
        <v>0</v>
      </c>
      <c r="Q65">
        <v>0</v>
      </c>
      <c r="R65">
        <f t="shared" si="7"/>
        <v>0</v>
      </c>
      <c r="S65">
        <v>1</v>
      </c>
      <c r="T65">
        <f t="shared" si="8"/>
        <v>0</v>
      </c>
      <c r="U65">
        <v>0</v>
      </c>
      <c r="V65">
        <f t="shared" si="9"/>
        <v>0</v>
      </c>
      <c r="W65">
        <v>3</v>
      </c>
      <c r="X65">
        <f t="shared" si="10"/>
        <v>0</v>
      </c>
      <c r="Y65">
        <v>0</v>
      </c>
      <c r="Z65">
        <f t="shared" si="11"/>
        <v>1</v>
      </c>
      <c r="AA65">
        <f t="shared" si="12"/>
        <v>0</v>
      </c>
      <c r="AB65">
        <f t="shared" si="13"/>
        <v>0</v>
      </c>
      <c r="AC65">
        <f t="shared" si="14"/>
        <v>0</v>
      </c>
      <c r="AD65">
        <f t="shared" si="15"/>
        <v>1</v>
      </c>
      <c r="AE65">
        <f t="shared" si="16"/>
        <v>0</v>
      </c>
      <c r="AF65">
        <f t="shared" si="17"/>
        <v>1</v>
      </c>
    </row>
    <row r="66" spans="1:32" x14ac:dyDescent="0.25">
      <c r="A66">
        <v>55</v>
      </c>
      <c r="B66">
        <f t="shared" si="0"/>
        <v>0</v>
      </c>
      <c r="C66">
        <v>1</v>
      </c>
      <c r="D66">
        <v>4</v>
      </c>
      <c r="E66">
        <f t="shared" si="1"/>
        <v>2</v>
      </c>
      <c r="F66">
        <v>120</v>
      </c>
      <c r="G66">
        <f t="shared" si="2"/>
        <v>0</v>
      </c>
      <c r="H66">
        <v>200</v>
      </c>
      <c r="I66">
        <f t="shared" si="3"/>
        <v>0</v>
      </c>
      <c r="J66">
        <v>0</v>
      </c>
      <c r="K66">
        <v>0</v>
      </c>
      <c r="L66">
        <f t="shared" si="4"/>
        <v>0</v>
      </c>
      <c r="M66">
        <v>120</v>
      </c>
      <c r="N66">
        <f t="shared" si="5"/>
        <v>2</v>
      </c>
      <c r="O66">
        <v>0</v>
      </c>
      <c r="P66">
        <f t="shared" si="6"/>
        <v>0</v>
      </c>
      <c r="Q66">
        <v>1.5</v>
      </c>
      <c r="R66">
        <f t="shared" si="7"/>
        <v>1</v>
      </c>
      <c r="S66">
        <v>2</v>
      </c>
      <c r="T66">
        <f t="shared" si="8"/>
        <v>1</v>
      </c>
      <c r="U66">
        <v>1</v>
      </c>
      <c r="V66">
        <f t="shared" si="9"/>
        <v>1</v>
      </c>
      <c r="W66">
        <v>7</v>
      </c>
      <c r="X66">
        <f t="shared" si="10"/>
        <v>2</v>
      </c>
      <c r="Y66">
        <v>2</v>
      </c>
      <c r="Z66">
        <f t="shared" si="11"/>
        <v>10</v>
      </c>
      <c r="AA66">
        <f t="shared" si="12"/>
        <v>1</v>
      </c>
      <c r="AB66">
        <f t="shared" si="13"/>
        <v>1</v>
      </c>
      <c r="AC66">
        <f t="shared" si="14"/>
        <v>0</v>
      </c>
      <c r="AD66">
        <f t="shared" si="15"/>
        <v>0</v>
      </c>
      <c r="AE66">
        <f t="shared" si="16"/>
        <v>0</v>
      </c>
      <c r="AF66">
        <f t="shared" si="17"/>
        <v>1</v>
      </c>
    </row>
    <row r="67" spans="1:32" x14ac:dyDescent="0.25">
      <c r="A67">
        <v>60</v>
      </c>
      <c r="B67">
        <f t="shared" ref="B67:B130" si="18">IF(A67&gt;=60,1,0)</f>
        <v>1</v>
      </c>
      <c r="C67">
        <v>1</v>
      </c>
      <c r="D67">
        <v>4</v>
      </c>
      <c r="E67">
        <f t="shared" ref="E67:E130" si="19">IF(D67=4,2,0)</f>
        <v>2</v>
      </c>
      <c r="F67">
        <v>150</v>
      </c>
      <c r="G67">
        <f t="shared" ref="G67:G130" si="20">IF(F67&gt;=150,1,0)</f>
        <v>1</v>
      </c>
      <c r="H67">
        <v>300</v>
      </c>
      <c r="I67">
        <f t="shared" ref="I67:I130" si="21">IF(H67&gt;=275,1,0)</f>
        <v>1</v>
      </c>
      <c r="J67">
        <v>0</v>
      </c>
      <c r="K67">
        <v>2</v>
      </c>
      <c r="L67">
        <f t="shared" ref="L67:L130" si="22">IF(K67&gt;0,1,0)</f>
        <v>1</v>
      </c>
      <c r="M67">
        <v>150</v>
      </c>
      <c r="N67">
        <f t="shared" ref="N67:N130" si="23">IF(M67&lt;=120,2,IF(M67&lt;=150,1,0))</f>
        <v>1</v>
      </c>
      <c r="O67">
        <v>1</v>
      </c>
      <c r="P67">
        <f t="shared" ref="P67:P130" si="24">IF(O67=1,2,0)</f>
        <v>2</v>
      </c>
      <c r="Q67">
        <v>3</v>
      </c>
      <c r="R67">
        <f t="shared" ref="R67:R130" si="25">IF(Q67&gt;=2,2,IF(Q67&gt;=1,1,0))</f>
        <v>2</v>
      </c>
      <c r="S67">
        <v>2</v>
      </c>
      <c r="T67">
        <f t="shared" ref="T67:T130" si="26">IF(S67&gt;1,1,0)</f>
        <v>1</v>
      </c>
      <c r="U67">
        <v>2</v>
      </c>
      <c r="V67">
        <f t="shared" ref="V67:V130" si="27">IF(U67&gt;1,2,IF(U67=1,1,0))</f>
        <v>2</v>
      </c>
      <c r="W67">
        <v>7</v>
      </c>
      <c r="X67">
        <f t="shared" ref="X67:X130" si="28">IF(W67=6,1,IF(W67=7,2,0))</f>
        <v>2</v>
      </c>
      <c r="Y67">
        <v>2</v>
      </c>
      <c r="Z67">
        <f t="shared" ref="Z67:Z130" si="29">SUM(B67,C67,E67,G67,I67,L67,N67,P67,R67,T67,V67,X67)</f>
        <v>17</v>
      </c>
      <c r="AA67">
        <f t="shared" ref="AA67:AA130" si="30">IF(Z67&gt;=8,1,0)</f>
        <v>1</v>
      </c>
      <c r="AB67">
        <f t="shared" ref="AB67:AB130" si="31">IF(AND(AA67=1,Y67&gt;0),1,0)</f>
        <v>1</v>
      </c>
      <c r="AC67">
        <f t="shared" ref="AC67:AC130" si="32">IF(AND(AA67=1,Y67=0),1,0)</f>
        <v>0</v>
      </c>
      <c r="AD67">
        <f t="shared" ref="AD67:AD130" si="33">IF(AND(AA67=0,Y67=0),1,0)</f>
        <v>0</v>
      </c>
      <c r="AE67">
        <f t="shared" ref="AE67:AE130" si="34">IF(AND(AA67=0,Y67&gt;0),1,0)</f>
        <v>0</v>
      </c>
      <c r="AF67">
        <f t="shared" ref="AF67:AF130" si="35">IF(OR(AB67=1,AD67=1),1,0)</f>
        <v>1</v>
      </c>
    </row>
    <row r="68" spans="1:32" x14ac:dyDescent="0.25">
      <c r="A68">
        <v>60</v>
      </c>
      <c r="B68">
        <f t="shared" si="18"/>
        <v>1</v>
      </c>
      <c r="C68">
        <v>1</v>
      </c>
      <c r="D68">
        <v>3</v>
      </c>
      <c r="E68">
        <f t="shared" si="19"/>
        <v>0</v>
      </c>
      <c r="F68">
        <v>140</v>
      </c>
      <c r="G68">
        <f t="shared" si="20"/>
        <v>0</v>
      </c>
      <c r="H68">
        <v>200</v>
      </c>
      <c r="I68">
        <f t="shared" si="21"/>
        <v>0</v>
      </c>
      <c r="J68">
        <v>0</v>
      </c>
      <c r="K68">
        <v>2</v>
      </c>
      <c r="L68">
        <f t="shared" si="22"/>
        <v>1</v>
      </c>
      <c r="M68">
        <v>160</v>
      </c>
      <c r="N68">
        <f t="shared" si="23"/>
        <v>0</v>
      </c>
      <c r="O68">
        <v>0</v>
      </c>
      <c r="P68">
        <f t="shared" si="24"/>
        <v>0</v>
      </c>
      <c r="Q68">
        <v>3</v>
      </c>
      <c r="R68">
        <f t="shared" si="25"/>
        <v>2</v>
      </c>
      <c r="S68">
        <v>2</v>
      </c>
      <c r="T68">
        <f t="shared" si="26"/>
        <v>1</v>
      </c>
      <c r="U68">
        <v>0</v>
      </c>
      <c r="V68">
        <f t="shared" si="27"/>
        <v>0</v>
      </c>
      <c r="W68">
        <v>3</v>
      </c>
      <c r="X68">
        <f t="shared" si="28"/>
        <v>0</v>
      </c>
      <c r="Y68">
        <v>1</v>
      </c>
      <c r="Z68">
        <f t="shared" si="29"/>
        <v>6</v>
      </c>
      <c r="AA68">
        <f t="shared" si="30"/>
        <v>0</v>
      </c>
      <c r="AB68">
        <f t="shared" si="31"/>
        <v>0</v>
      </c>
      <c r="AC68">
        <f t="shared" si="32"/>
        <v>0</v>
      </c>
      <c r="AD68">
        <f t="shared" si="33"/>
        <v>0</v>
      </c>
      <c r="AE68">
        <f t="shared" si="34"/>
        <v>1</v>
      </c>
      <c r="AF68">
        <f t="shared" si="35"/>
        <v>0</v>
      </c>
    </row>
    <row r="69" spans="1:32" x14ac:dyDescent="0.25">
      <c r="A69">
        <v>55</v>
      </c>
      <c r="B69">
        <f t="shared" si="18"/>
        <v>0</v>
      </c>
      <c r="C69">
        <v>1</v>
      </c>
      <c r="D69">
        <v>3</v>
      </c>
      <c r="E69">
        <f t="shared" si="19"/>
        <v>0</v>
      </c>
      <c r="F69">
        <v>150</v>
      </c>
      <c r="G69">
        <f t="shared" si="20"/>
        <v>1</v>
      </c>
      <c r="H69">
        <v>250</v>
      </c>
      <c r="I69">
        <f t="shared" si="21"/>
        <v>0</v>
      </c>
      <c r="J69">
        <v>0</v>
      </c>
      <c r="K69">
        <v>2</v>
      </c>
      <c r="L69">
        <f t="shared" si="22"/>
        <v>1</v>
      </c>
      <c r="M69">
        <v>170</v>
      </c>
      <c r="N69">
        <f t="shared" si="23"/>
        <v>0</v>
      </c>
      <c r="O69">
        <v>0</v>
      </c>
      <c r="P69">
        <f t="shared" si="24"/>
        <v>0</v>
      </c>
      <c r="Q69">
        <v>2</v>
      </c>
      <c r="R69">
        <f t="shared" si="25"/>
        <v>2</v>
      </c>
      <c r="S69">
        <v>1</v>
      </c>
      <c r="T69">
        <f t="shared" si="26"/>
        <v>0</v>
      </c>
      <c r="U69">
        <v>0</v>
      </c>
      <c r="V69">
        <f t="shared" si="27"/>
        <v>0</v>
      </c>
      <c r="W69">
        <v>7</v>
      </c>
      <c r="X69">
        <f t="shared" si="28"/>
        <v>2</v>
      </c>
      <c r="Y69">
        <v>0</v>
      </c>
      <c r="Z69">
        <f t="shared" si="29"/>
        <v>7</v>
      </c>
      <c r="AA69">
        <f t="shared" si="30"/>
        <v>0</v>
      </c>
      <c r="AB69">
        <f t="shared" si="31"/>
        <v>0</v>
      </c>
      <c r="AC69">
        <f t="shared" si="32"/>
        <v>0</v>
      </c>
      <c r="AD69">
        <f t="shared" si="33"/>
        <v>1</v>
      </c>
      <c r="AE69">
        <f t="shared" si="34"/>
        <v>0</v>
      </c>
      <c r="AF69">
        <f t="shared" si="35"/>
        <v>1</v>
      </c>
    </row>
    <row r="70" spans="1:32" x14ac:dyDescent="0.25">
      <c r="A70">
        <v>60</v>
      </c>
      <c r="B70">
        <f t="shared" si="18"/>
        <v>1</v>
      </c>
      <c r="C70">
        <v>1</v>
      </c>
      <c r="D70">
        <v>4</v>
      </c>
      <c r="E70">
        <f t="shared" si="19"/>
        <v>2</v>
      </c>
      <c r="F70">
        <v>170</v>
      </c>
      <c r="G70">
        <f t="shared" si="20"/>
        <v>1</v>
      </c>
      <c r="H70">
        <v>375</v>
      </c>
      <c r="I70">
        <f t="shared" si="21"/>
        <v>1</v>
      </c>
      <c r="J70">
        <v>0</v>
      </c>
      <c r="K70">
        <v>2</v>
      </c>
      <c r="L70">
        <f t="shared" si="22"/>
        <v>1</v>
      </c>
      <c r="M70">
        <v>140</v>
      </c>
      <c r="N70">
        <f t="shared" si="23"/>
        <v>1</v>
      </c>
      <c r="O70">
        <v>1</v>
      </c>
      <c r="P70">
        <f t="shared" si="24"/>
        <v>2</v>
      </c>
      <c r="Q70">
        <v>3.5</v>
      </c>
      <c r="R70">
        <f t="shared" si="25"/>
        <v>2</v>
      </c>
      <c r="S70">
        <v>3</v>
      </c>
      <c r="T70">
        <f t="shared" si="26"/>
        <v>1</v>
      </c>
      <c r="U70">
        <v>0</v>
      </c>
      <c r="V70">
        <f t="shared" si="27"/>
        <v>0</v>
      </c>
      <c r="W70">
        <v>7</v>
      </c>
      <c r="X70">
        <f t="shared" si="28"/>
        <v>2</v>
      </c>
      <c r="Y70">
        <v>2</v>
      </c>
      <c r="Z70">
        <f t="shared" si="29"/>
        <v>15</v>
      </c>
      <c r="AA70">
        <f t="shared" si="30"/>
        <v>1</v>
      </c>
      <c r="AB70">
        <f t="shared" si="31"/>
        <v>1</v>
      </c>
      <c r="AC70">
        <f t="shared" si="32"/>
        <v>0</v>
      </c>
      <c r="AD70">
        <f t="shared" si="33"/>
        <v>0</v>
      </c>
      <c r="AE70">
        <f t="shared" si="34"/>
        <v>0</v>
      </c>
      <c r="AF70">
        <f t="shared" si="35"/>
        <v>1</v>
      </c>
    </row>
    <row r="71" spans="1:32" x14ac:dyDescent="0.25">
      <c r="A71">
        <v>50</v>
      </c>
      <c r="B71">
        <f t="shared" si="18"/>
        <v>0</v>
      </c>
      <c r="C71">
        <v>1</v>
      </c>
      <c r="D71">
        <v>3</v>
      </c>
      <c r="E71">
        <f t="shared" si="19"/>
        <v>0</v>
      </c>
      <c r="F71">
        <v>150</v>
      </c>
      <c r="G71">
        <f t="shared" si="20"/>
        <v>1</v>
      </c>
      <c r="H71">
        <v>250</v>
      </c>
      <c r="I71">
        <f t="shared" si="21"/>
        <v>0</v>
      </c>
      <c r="J71">
        <v>0</v>
      </c>
      <c r="K71">
        <v>0</v>
      </c>
      <c r="L71">
        <f t="shared" si="22"/>
        <v>0</v>
      </c>
      <c r="M71">
        <v>150</v>
      </c>
      <c r="N71">
        <f t="shared" si="23"/>
        <v>1</v>
      </c>
      <c r="O71">
        <v>0</v>
      </c>
      <c r="P71">
        <f t="shared" si="24"/>
        <v>0</v>
      </c>
      <c r="Q71">
        <v>7</v>
      </c>
      <c r="R71">
        <f t="shared" si="25"/>
        <v>2</v>
      </c>
      <c r="S71">
        <v>2</v>
      </c>
      <c r="T71">
        <f t="shared" si="26"/>
        <v>1</v>
      </c>
      <c r="U71">
        <v>0</v>
      </c>
      <c r="V71">
        <f t="shared" si="27"/>
        <v>0</v>
      </c>
      <c r="W71">
        <v>3</v>
      </c>
      <c r="X71">
        <f t="shared" si="28"/>
        <v>0</v>
      </c>
      <c r="Y71">
        <v>1</v>
      </c>
      <c r="Z71">
        <f t="shared" si="29"/>
        <v>6</v>
      </c>
      <c r="AA71">
        <f t="shared" si="30"/>
        <v>0</v>
      </c>
      <c r="AB71">
        <f t="shared" si="31"/>
        <v>0</v>
      </c>
      <c r="AC71">
        <f t="shared" si="32"/>
        <v>0</v>
      </c>
      <c r="AD71">
        <f t="shared" si="33"/>
        <v>0</v>
      </c>
      <c r="AE71">
        <f t="shared" si="34"/>
        <v>1</v>
      </c>
      <c r="AF71">
        <f t="shared" si="35"/>
        <v>0</v>
      </c>
    </row>
    <row r="72" spans="1:32" x14ac:dyDescent="0.25">
      <c r="A72">
        <v>65</v>
      </c>
      <c r="B72">
        <f t="shared" si="18"/>
        <v>1</v>
      </c>
      <c r="C72">
        <v>0</v>
      </c>
      <c r="D72">
        <v>3</v>
      </c>
      <c r="E72">
        <f t="shared" si="19"/>
        <v>0</v>
      </c>
      <c r="F72">
        <v>160</v>
      </c>
      <c r="G72">
        <f t="shared" si="20"/>
        <v>1</v>
      </c>
      <c r="H72">
        <v>275</v>
      </c>
      <c r="I72">
        <f t="shared" si="21"/>
        <v>1</v>
      </c>
      <c r="J72">
        <v>0</v>
      </c>
      <c r="K72">
        <v>0</v>
      </c>
      <c r="L72">
        <f t="shared" si="22"/>
        <v>0</v>
      </c>
      <c r="M72">
        <v>150</v>
      </c>
      <c r="N72">
        <f t="shared" si="23"/>
        <v>1</v>
      </c>
      <c r="O72">
        <v>0</v>
      </c>
      <c r="P72">
        <f t="shared" si="24"/>
        <v>0</v>
      </c>
      <c r="Q72">
        <v>1</v>
      </c>
      <c r="R72">
        <f t="shared" si="25"/>
        <v>1</v>
      </c>
      <c r="S72">
        <v>1</v>
      </c>
      <c r="T72">
        <f t="shared" si="26"/>
        <v>0</v>
      </c>
      <c r="U72">
        <v>0</v>
      </c>
      <c r="V72">
        <f t="shared" si="27"/>
        <v>0</v>
      </c>
      <c r="W72">
        <v>3</v>
      </c>
      <c r="X72">
        <f t="shared" si="28"/>
        <v>0</v>
      </c>
      <c r="Y72">
        <v>0</v>
      </c>
      <c r="Z72">
        <f t="shared" si="29"/>
        <v>5</v>
      </c>
      <c r="AA72">
        <f t="shared" si="30"/>
        <v>0</v>
      </c>
      <c r="AB72">
        <f t="shared" si="31"/>
        <v>0</v>
      </c>
      <c r="AC72">
        <f t="shared" si="32"/>
        <v>0</v>
      </c>
      <c r="AD72">
        <f t="shared" si="33"/>
        <v>1</v>
      </c>
      <c r="AE72">
        <f t="shared" si="34"/>
        <v>0</v>
      </c>
      <c r="AF72">
        <f t="shared" si="35"/>
        <v>1</v>
      </c>
    </row>
    <row r="73" spans="1:32" x14ac:dyDescent="0.25">
      <c r="A73">
        <v>70</v>
      </c>
      <c r="B73">
        <f t="shared" si="18"/>
        <v>1</v>
      </c>
      <c r="C73">
        <v>1</v>
      </c>
      <c r="D73">
        <v>4</v>
      </c>
      <c r="E73">
        <f t="shared" si="19"/>
        <v>2</v>
      </c>
      <c r="F73">
        <v>130</v>
      </c>
      <c r="G73">
        <f t="shared" si="20"/>
        <v>0</v>
      </c>
      <c r="H73">
        <v>275</v>
      </c>
      <c r="I73">
        <f t="shared" si="21"/>
        <v>1</v>
      </c>
      <c r="J73">
        <v>1</v>
      </c>
      <c r="K73">
        <v>0</v>
      </c>
      <c r="L73">
        <f t="shared" si="22"/>
        <v>0</v>
      </c>
      <c r="M73">
        <v>170</v>
      </c>
      <c r="N73">
        <f t="shared" si="23"/>
        <v>0</v>
      </c>
      <c r="O73">
        <v>0</v>
      </c>
      <c r="P73">
        <f t="shared" si="24"/>
        <v>0</v>
      </c>
      <c r="Q73">
        <v>0.5</v>
      </c>
      <c r="R73">
        <f t="shared" si="25"/>
        <v>0</v>
      </c>
      <c r="S73">
        <v>2</v>
      </c>
      <c r="T73">
        <f t="shared" si="26"/>
        <v>1</v>
      </c>
      <c r="U73">
        <v>2</v>
      </c>
      <c r="V73">
        <f t="shared" si="27"/>
        <v>2</v>
      </c>
      <c r="W73">
        <v>7</v>
      </c>
      <c r="X73">
        <f t="shared" si="28"/>
        <v>2</v>
      </c>
      <c r="Y73">
        <v>3</v>
      </c>
      <c r="Z73">
        <f t="shared" si="29"/>
        <v>10</v>
      </c>
      <c r="AA73">
        <f t="shared" si="30"/>
        <v>1</v>
      </c>
      <c r="AB73">
        <f t="shared" si="31"/>
        <v>1</v>
      </c>
      <c r="AC73">
        <f t="shared" si="32"/>
        <v>0</v>
      </c>
      <c r="AD73">
        <f t="shared" si="33"/>
        <v>0</v>
      </c>
      <c r="AE73">
        <f t="shared" si="34"/>
        <v>0</v>
      </c>
      <c r="AF73">
        <f t="shared" si="35"/>
        <v>1</v>
      </c>
    </row>
    <row r="74" spans="1:32" x14ac:dyDescent="0.25">
      <c r="A74">
        <v>65</v>
      </c>
      <c r="B74">
        <f t="shared" si="18"/>
        <v>1</v>
      </c>
      <c r="C74">
        <v>1</v>
      </c>
      <c r="D74">
        <v>4</v>
      </c>
      <c r="E74">
        <f t="shared" si="19"/>
        <v>2</v>
      </c>
      <c r="F74">
        <v>120</v>
      </c>
      <c r="G74">
        <f t="shared" si="20"/>
        <v>0</v>
      </c>
      <c r="H74">
        <v>275</v>
      </c>
      <c r="I74">
        <f t="shared" si="21"/>
        <v>1</v>
      </c>
      <c r="J74">
        <v>0</v>
      </c>
      <c r="K74">
        <v>0</v>
      </c>
      <c r="L74">
        <f t="shared" si="22"/>
        <v>0</v>
      </c>
      <c r="M74">
        <v>100</v>
      </c>
      <c r="N74">
        <f t="shared" si="23"/>
        <v>2</v>
      </c>
      <c r="O74">
        <v>1</v>
      </c>
      <c r="P74">
        <f t="shared" si="24"/>
        <v>2</v>
      </c>
      <c r="Q74">
        <v>2</v>
      </c>
      <c r="R74">
        <f t="shared" si="25"/>
        <v>2</v>
      </c>
      <c r="S74">
        <v>2</v>
      </c>
      <c r="T74">
        <f t="shared" si="26"/>
        <v>1</v>
      </c>
      <c r="U74">
        <v>2</v>
      </c>
      <c r="V74">
        <f t="shared" si="27"/>
        <v>2</v>
      </c>
      <c r="W74">
        <v>7</v>
      </c>
      <c r="X74">
        <f t="shared" si="28"/>
        <v>2</v>
      </c>
      <c r="Y74">
        <v>1</v>
      </c>
      <c r="Z74">
        <f t="shared" si="29"/>
        <v>16</v>
      </c>
      <c r="AA74">
        <f t="shared" si="30"/>
        <v>1</v>
      </c>
      <c r="AB74">
        <f t="shared" si="31"/>
        <v>1</v>
      </c>
      <c r="AC74">
        <f t="shared" si="32"/>
        <v>0</v>
      </c>
      <c r="AD74">
        <f t="shared" si="33"/>
        <v>0</v>
      </c>
      <c r="AE74">
        <f t="shared" si="34"/>
        <v>0</v>
      </c>
      <c r="AF74">
        <f t="shared" si="35"/>
        <v>1</v>
      </c>
    </row>
    <row r="75" spans="1:32" x14ac:dyDescent="0.25">
      <c r="A75">
        <v>65</v>
      </c>
      <c r="B75">
        <f t="shared" si="18"/>
        <v>1</v>
      </c>
      <c r="C75">
        <v>1</v>
      </c>
      <c r="D75">
        <v>4</v>
      </c>
      <c r="E75">
        <f t="shared" si="19"/>
        <v>2</v>
      </c>
      <c r="F75">
        <v>110</v>
      </c>
      <c r="G75">
        <f t="shared" si="20"/>
        <v>0</v>
      </c>
      <c r="H75">
        <v>250</v>
      </c>
      <c r="I75">
        <f t="shared" si="21"/>
        <v>0</v>
      </c>
      <c r="J75">
        <v>0</v>
      </c>
      <c r="K75">
        <v>2</v>
      </c>
      <c r="L75">
        <f t="shared" si="22"/>
        <v>1</v>
      </c>
      <c r="M75">
        <v>160</v>
      </c>
      <c r="N75">
        <f t="shared" si="23"/>
        <v>0</v>
      </c>
      <c r="O75">
        <v>0</v>
      </c>
      <c r="P75">
        <f t="shared" si="24"/>
        <v>0</v>
      </c>
      <c r="Q75">
        <v>1</v>
      </c>
      <c r="R75">
        <f t="shared" si="25"/>
        <v>1</v>
      </c>
      <c r="S75">
        <v>1</v>
      </c>
      <c r="T75">
        <f t="shared" si="26"/>
        <v>0</v>
      </c>
      <c r="U75">
        <v>2</v>
      </c>
      <c r="V75">
        <f t="shared" si="27"/>
        <v>2</v>
      </c>
      <c r="W75">
        <v>6</v>
      </c>
      <c r="X75">
        <f t="shared" si="28"/>
        <v>1</v>
      </c>
      <c r="Y75">
        <v>1</v>
      </c>
      <c r="Z75">
        <f t="shared" si="29"/>
        <v>9</v>
      </c>
      <c r="AA75">
        <f t="shared" si="30"/>
        <v>1</v>
      </c>
      <c r="AB75">
        <f t="shared" si="31"/>
        <v>1</v>
      </c>
      <c r="AC75">
        <f t="shared" si="32"/>
        <v>0</v>
      </c>
      <c r="AD75">
        <f t="shared" si="33"/>
        <v>0</v>
      </c>
      <c r="AE75">
        <f t="shared" si="34"/>
        <v>0</v>
      </c>
      <c r="AF75">
        <f t="shared" si="35"/>
        <v>1</v>
      </c>
    </row>
    <row r="76" spans="1:32" x14ac:dyDescent="0.25">
      <c r="A76">
        <v>45</v>
      </c>
      <c r="B76">
        <f t="shared" si="18"/>
        <v>0</v>
      </c>
      <c r="C76">
        <v>1</v>
      </c>
      <c r="D76">
        <v>4</v>
      </c>
      <c r="E76">
        <f t="shared" si="19"/>
        <v>2</v>
      </c>
      <c r="F76">
        <v>110</v>
      </c>
      <c r="G76">
        <f t="shared" si="20"/>
        <v>0</v>
      </c>
      <c r="H76">
        <v>200</v>
      </c>
      <c r="I76">
        <f t="shared" si="21"/>
        <v>0</v>
      </c>
      <c r="J76">
        <v>0</v>
      </c>
      <c r="K76">
        <v>2</v>
      </c>
      <c r="L76">
        <f t="shared" si="22"/>
        <v>1</v>
      </c>
      <c r="M76">
        <v>180</v>
      </c>
      <c r="N76">
        <f t="shared" si="23"/>
        <v>0</v>
      </c>
      <c r="O76">
        <v>0</v>
      </c>
      <c r="P76">
        <f t="shared" si="24"/>
        <v>0</v>
      </c>
      <c r="Q76">
        <v>0</v>
      </c>
      <c r="R76">
        <f t="shared" si="25"/>
        <v>0</v>
      </c>
      <c r="S76">
        <v>1</v>
      </c>
      <c r="T76">
        <f t="shared" si="26"/>
        <v>0</v>
      </c>
      <c r="U76">
        <v>1</v>
      </c>
      <c r="V76">
        <f t="shared" si="27"/>
        <v>1</v>
      </c>
      <c r="W76">
        <v>3</v>
      </c>
      <c r="X76">
        <f t="shared" si="28"/>
        <v>0</v>
      </c>
      <c r="Y76">
        <v>1</v>
      </c>
      <c r="Z76">
        <f t="shared" si="29"/>
        <v>5</v>
      </c>
      <c r="AA76">
        <f t="shared" si="30"/>
        <v>0</v>
      </c>
      <c r="AB76">
        <f t="shared" si="31"/>
        <v>0</v>
      </c>
      <c r="AC76">
        <f t="shared" si="32"/>
        <v>0</v>
      </c>
      <c r="AD76">
        <f t="shared" si="33"/>
        <v>0</v>
      </c>
      <c r="AE76">
        <f t="shared" si="34"/>
        <v>1</v>
      </c>
      <c r="AF76">
        <f t="shared" si="35"/>
        <v>0</v>
      </c>
    </row>
    <row r="77" spans="1:32" x14ac:dyDescent="0.25">
      <c r="A77">
        <v>65</v>
      </c>
      <c r="B77">
        <f t="shared" si="18"/>
        <v>1</v>
      </c>
      <c r="C77">
        <v>0</v>
      </c>
      <c r="D77">
        <v>3</v>
      </c>
      <c r="E77">
        <f t="shared" si="19"/>
        <v>0</v>
      </c>
      <c r="F77">
        <v>160</v>
      </c>
      <c r="G77">
        <f t="shared" si="20"/>
        <v>1</v>
      </c>
      <c r="H77">
        <v>375</v>
      </c>
      <c r="I77">
        <f t="shared" si="21"/>
        <v>1</v>
      </c>
      <c r="J77">
        <v>0</v>
      </c>
      <c r="K77">
        <v>2</v>
      </c>
      <c r="L77">
        <f t="shared" si="22"/>
        <v>1</v>
      </c>
      <c r="M77">
        <v>160</v>
      </c>
      <c r="N77">
        <f t="shared" si="23"/>
        <v>0</v>
      </c>
      <c r="O77">
        <v>0</v>
      </c>
      <c r="P77">
        <f t="shared" si="24"/>
        <v>0</v>
      </c>
      <c r="Q77">
        <v>1</v>
      </c>
      <c r="R77">
        <f t="shared" si="25"/>
        <v>1</v>
      </c>
      <c r="S77">
        <v>1</v>
      </c>
      <c r="T77">
        <f t="shared" si="26"/>
        <v>0</v>
      </c>
      <c r="U77">
        <v>0</v>
      </c>
      <c r="V77">
        <f t="shared" si="27"/>
        <v>0</v>
      </c>
      <c r="W77">
        <v>3</v>
      </c>
      <c r="X77">
        <f t="shared" si="28"/>
        <v>0</v>
      </c>
      <c r="Y77">
        <v>0</v>
      </c>
      <c r="Z77">
        <f t="shared" si="29"/>
        <v>5</v>
      </c>
      <c r="AA77">
        <f t="shared" si="30"/>
        <v>0</v>
      </c>
      <c r="AB77">
        <f t="shared" si="31"/>
        <v>0</v>
      </c>
      <c r="AC77">
        <f t="shared" si="32"/>
        <v>0</v>
      </c>
      <c r="AD77">
        <f t="shared" si="33"/>
        <v>1</v>
      </c>
      <c r="AE77">
        <f t="shared" si="34"/>
        <v>0</v>
      </c>
      <c r="AF77">
        <f t="shared" si="35"/>
        <v>1</v>
      </c>
    </row>
    <row r="78" spans="1:32" x14ac:dyDescent="0.25">
      <c r="A78">
        <v>60</v>
      </c>
      <c r="B78">
        <f t="shared" si="18"/>
        <v>1</v>
      </c>
      <c r="C78">
        <v>1</v>
      </c>
      <c r="D78">
        <v>4</v>
      </c>
      <c r="E78">
        <f t="shared" si="19"/>
        <v>2</v>
      </c>
      <c r="F78">
        <v>130</v>
      </c>
      <c r="G78">
        <f t="shared" si="20"/>
        <v>0</v>
      </c>
      <c r="H78">
        <v>275</v>
      </c>
      <c r="I78">
        <f t="shared" si="21"/>
        <v>1</v>
      </c>
      <c r="J78">
        <v>0</v>
      </c>
      <c r="K78">
        <v>2</v>
      </c>
      <c r="L78">
        <f t="shared" si="22"/>
        <v>1</v>
      </c>
      <c r="M78">
        <v>150</v>
      </c>
      <c r="N78">
        <f t="shared" si="23"/>
        <v>1</v>
      </c>
      <c r="O78">
        <v>1</v>
      </c>
      <c r="P78">
        <f t="shared" si="24"/>
        <v>2</v>
      </c>
      <c r="Q78">
        <v>3</v>
      </c>
      <c r="R78">
        <f t="shared" si="25"/>
        <v>2</v>
      </c>
      <c r="S78">
        <v>2</v>
      </c>
      <c r="T78">
        <f t="shared" si="26"/>
        <v>1</v>
      </c>
      <c r="U78">
        <v>1</v>
      </c>
      <c r="V78">
        <f t="shared" si="27"/>
        <v>1</v>
      </c>
      <c r="W78">
        <v>7</v>
      </c>
      <c r="X78">
        <f t="shared" si="28"/>
        <v>2</v>
      </c>
      <c r="Y78">
        <v>1</v>
      </c>
      <c r="Z78">
        <f t="shared" si="29"/>
        <v>15</v>
      </c>
      <c r="AA78">
        <f t="shared" si="30"/>
        <v>1</v>
      </c>
      <c r="AB78">
        <f t="shared" si="31"/>
        <v>1</v>
      </c>
      <c r="AC78">
        <f t="shared" si="32"/>
        <v>0</v>
      </c>
      <c r="AD78">
        <f t="shared" si="33"/>
        <v>0</v>
      </c>
      <c r="AE78">
        <f t="shared" si="34"/>
        <v>0</v>
      </c>
      <c r="AF78">
        <f t="shared" si="35"/>
        <v>1</v>
      </c>
    </row>
    <row r="79" spans="1:32" x14ac:dyDescent="0.25">
      <c r="A79">
        <v>55</v>
      </c>
      <c r="B79">
        <f t="shared" si="18"/>
        <v>0</v>
      </c>
      <c r="C79">
        <v>0</v>
      </c>
      <c r="D79">
        <v>3</v>
      </c>
      <c r="E79">
        <f t="shared" si="19"/>
        <v>0</v>
      </c>
      <c r="F79">
        <v>140</v>
      </c>
      <c r="G79">
        <f t="shared" si="20"/>
        <v>0</v>
      </c>
      <c r="H79">
        <v>375</v>
      </c>
      <c r="I79">
        <f t="shared" si="21"/>
        <v>1</v>
      </c>
      <c r="J79">
        <v>0</v>
      </c>
      <c r="K79">
        <v>2</v>
      </c>
      <c r="L79">
        <f t="shared" si="22"/>
        <v>1</v>
      </c>
      <c r="M79">
        <v>150</v>
      </c>
      <c r="N79">
        <f t="shared" si="23"/>
        <v>1</v>
      </c>
      <c r="O79">
        <v>0</v>
      </c>
      <c r="P79">
        <f t="shared" si="24"/>
        <v>0</v>
      </c>
      <c r="Q79">
        <v>1.5</v>
      </c>
      <c r="R79">
        <f t="shared" si="25"/>
        <v>1</v>
      </c>
      <c r="S79">
        <v>1</v>
      </c>
      <c r="T79">
        <f t="shared" si="26"/>
        <v>0</v>
      </c>
      <c r="U79">
        <v>1</v>
      </c>
      <c r="V79">
        <f t="shared" si="27"/>
        <v>1</v>
      </c>
      <c r="W79">
        <v>3</v>
      </c>
      <c r="X79">
        <f t="shared" si="28"/>
        <v>0</v>
      </c>
      <c r="Y79">
        <v>0</v>
      </c>
      <c r="Z79">
        <f t="shared" si="29"/>
        <v>5</v>
      </c>
      <c r="AA79">
        <f t="shared" si="30"/>
        <v>0</v>
      </c>
      <c r="AB79">
        <f t="shared" si="31"/>
        <v>0</v>
      </c>
      <c r="AC79">
        <f t="shared" si="32"/>
        <v>0</v>
      </c>
      <c r="AD79">
        <f t="shared" si="33"/>
        <v>1</v>
      </c>
      <c r="AE79">
        <f t="shared" si="34"/>
        <v>0</v>
      </c>
      <c r="AF79">
        <f t="shared" si="35"/>
        <v>1</v>
      </c>
    </row>
    <row r="80" spans="1:32" x14ac:dyDescent="0.25">
      <c r="A80">
        <v>50</v>
      </c>
      <c r="B80">
        <f t="shared" si="18"/>
        <v>0</v>
      </c>
      <c r="C80">
        <v>1</v>
      </c>
      <c r="D80">
        <v>2</v>
      </c>
      <c r="E80">
        <f t="shared" si="19"/>
        <v>0</v>
      </c>
      <c r="F80">
        <v>130</v>
      </c>
      <c r="G80">
        <f t="shared" si="20"/>
        <v>0</v>
      </c>
      <c r="H80">
        <v>250</v>
      </c>
      <c r="I80">
        <f t="shared" si="21"/>
        <v>0</v>
      </c>
      <c r="J80">
        <v>0</v>
      </c>
      <c r="K80">
        <v>2</v>
      </c>
      <c r="L80">
        <f t="shared" si="22"/>
        <v>1</v>
      </c>
      <c r="M80">
        <v>180</v>
      </c>
      <c r="N80">
        <f t="shared" si="23"/>
        <v>0</v>
      </c>
      <c r="O80">
        <v>0</v>
      </c>
      <c r="P80">
        <f t="shared" si="24"/>
        <v>0</v>
      </c>
      <c r="Q80">
        <v>0.5</v>
      </c>
      <c r="R80">
        <f t="shared" si="25"/>
        <v>0</v>
      </c>
      <c r="S80">
        <v>2</v>
      </c>
      <c r="T80">
        <f t="shared" si="26"/>
        <v>1</v>
      </c>
      <c r="U80">
        <v>0</v>
      </c>
      <c r="V80">
        <f t="shared" si="27"/>
        <v>0</v>
      </c>
      <c r="W80">
        <v>3</v>
      </c>
      <c r="X80">
        <f t="shared" si="28"/>
        <v>0</v>
      </c>
      <c r="Y80">
        <v>0</v>
      </c>
      <c r="Z80">
        <f t="shared" si="29"/>
        <v>3</v>
      </c>
      <c r="AA80">
        <f t="shared" si="30"/>
        <v>0</v>
      </c>
      <c r="AB80">
        <f t="shared" si="31"/>
        <v>0</v>
      </c>
      <c r="AC80">
        <f t="shared" si="32"/>
        <v>0</v>
      </c>
      <c r="AD80">
        <f t="shared" si="33"/>
        <v>1</v>
      </c>
      <c r="AE80">
        <f t="shared" si="34"/>
        <v>0</v>
      </c>
      <c r="AF80">
        <f t="shared" si="35"/>
        <v>1</v>
      </c>
    </row>
    <row r="81" spans="1:32" x14ac:dyDescent="0.25">
      <c r="A81">
        <v>60</v>
      </c>
      <c r="B81">
        <f t="shared" si="18"/>
        <v>1</v>
      </c>
      <c r="C81">
        <v>1</v>
      </c>
      <c r="D81">
        <v>4</v>
      </c>
      <c r="E81">
        <f t="shared" si="19"/>
        <v>2</v>
      </c>
      <c r="F81">
        <v>150</v>
      </c>
      <c r="G81">
        <f t="shared" si="20"/>
        <v>1</v>
      </c>
      <c r="H81">
        <v>275</v>
      </c>
      <c r="I81">
        <f t="shared" si="21"/>
        <v>1</v>
      </c>
      <c r="J81">
        <v>0</v>
      </c>
      <c r="K81">
        <v>2</v>
      </c>
      <c r="L81">
        <f t="shared" si="22"/>
        <v>1</v>
      </c>
      <c r="M81">
        <v>120</v>
      </c>
      <c r="N81">
        <f t="shared" si="23"/>
        <v>2</v>
      </c>
      <c r="O81">
        <v>1</v>
      </c>
      <c r="P81">
        <f t="shared" si="24"/>
        <v>2</v>
      </c>
      <c r="Q81">
        <v>1</v>
      </c>
      <c r="R81">
        <f t="shared" si="25"/>
        <v>1</v>
      </c>
      <c r="S81">
        <v>1</v>
      </c>
      <c r="T81">
        <f t="shared" si="26"/>
        <v>0</v>
      </c>
      <c r="U81">
        <v>0</v>
      </c>
      <c r="V81">
        <f t="shared" si="27"/>
        <v>0</v>
      </c>
      <c r="W81">
        <v>7</v>
      </c>
      <c r="X81">
        <f t="shared" si="28"/>
        <v>2</v>
      </c>
      <c r="Y81">
        <v>3</v>
      </c>
      <c r="Z81">
        <f t="shared" si="29"/>
        <v>14</v>
      </c>
      <c r="AA81">
        <f t="shared" si="30"/>
        <v>1</v>
      </c>
      <c r="AB81">
        <f t="shared" si="31"/>
        <v>1</v>
      </c>
      <c r="AC81">
        <f t="shared" si="32"/>
        <v>0</v>
      </c>
      <c r="AD81">
        <f t="shared" si="33"/>
        <v>0</v>
      </c>
      <c r="AE81">
        <f t="shared" si="34"/>
        <v>0</v>
      </c>
      <c r="AF81">
        <f t="shared" si="35"/>
        <v>1</v>
      </c>
    </row>
    <row r="82" spans="1:32" x14ac:dyDescent="0.25">
      <c r="A82">
        <v>45</v>
      </c>
      <c r="B82">
        <f t="shared" si="18"/>
        <v>0</v>
      </c>
      <c r="C82">
        <v>1</v>
      </c>
      <c r="D82">
        <v>4</v>
      </c>
      <c r="E82">
        <f t="shared" si="19"/>
        <v>2</v>
      </c>
      <c r="F82">
        <v>110</v>
      </c>
      <c r="G82">
        <f t="shared" si="20"/>
        <v>0</v>
      </c>
      <c r="H82">
        <v>225</v>
      </c>
      <c r="I82">
        <f t="shared" si="21"/>
        <v>0</v>
      </c>
      <c r="J82">
        <v>0</v>
      </c>
      <c r="K82">
        <v>2</v>
      </c>
      <c r="L82">
        <f t="shared" si="22"/>
        <v>1</v>
      </c>
      <c r="M82">
        <v>150</v>
      </c>
      <c r="N82">
        <f t="shared" si="23"/>
        <v>1</v>
      </c>
      <c r="O82">
        <v>1</v>
      </c>
      <c r="P82">
        <f t="shared" si="24"/>
        <v>2</v>
      </c>
      <c r="Q82">
        <v>3</v>
      </c>
      <c r="R82">
        <f t="shared" si="25"/>
        <v>2</v>
      </c>
      <c r="S82">
        <v>2</v>
      </c>
      <c r="T82">
        <f t="shared" si="26"/>
        <v>1</v>
      </c>
      <c r="U82">
        <v>0</v>
      </c>
      <c r="V82">
        <f t="shared" si="27"/>
        <v>0</v>
      </c>
      <c r="W82">
        <v>3</v>
      </c>
      <c r="X82">
        <f t="shared" si="28"/>
        <v>0</v>
      </c>
      <c r="Y82">
        <v>0</v>
      </c>
      <c r="Z82">
        <f t="shared" si="29"/>
        <v>10</v>
      </c>
      <c r="AA82">
        <f t="shared" si="30"/>
        <v>1</v>
      </c>
      <c r="AB82">
        <f t="shared" si="31"/>
        <v>0</v>
      </c>
      <c r="AC82">
        <f t="shared" si="32"/>
        <v>1</v>
      </c>
      <c r="AD82">
        <f t="shared" si="33"/>
        <v>0</v>
      </c>
      <c r="AE82">
        <f t="shared" si="34"/>
        <v>0</v>
      </c>
      <c r="AF82">
        <f t="shared" si="35"/>
        <v>0</v>
      </c>
    </row>
    <row r="83" spans="1:32" x14ac:dyDescent="0.25">
      <c r="A83">
        <v>55</v>
      </c>
      <c r="B83">
        <f t="shared" si="18"/>
        <v>0</v>
      </c>
      <c r="C83">
        <v>0</v>
      </c>
      <c r="D83">
        <v>4</v>
      </c>
      <c r="E83">
        <f t="shared" si="19"/>
        <v>2</v>
      </c>
      <c r="F83">
        <v>130</v>
      </c>
      <c r="G83">
        <f t="shared" si="20"/>
        <v>0</v>
      </c>
      <c r="H83">
        <v>275</v>
      </c>
      <c r="I83">
        <f t="shared" si="21"/>
        <v>1</v>
      </c>
      <c r="J83">
        <v>0</v>
      </c>
      <c r="K83">
        <v>2</v>
      </c>
      <c r="L83">
        <f t="shared" si="22"/>
        <v>1</v>
      </c>
      <c r="M83">
        <v>150</v>
      </c>
      <c r="N83">
        <f t="shared" si="23"/>
        <v>1</v>
      </c>
      <c r="O83">
        <v>0</v>
      </c>
      <c r="P83">
        <f t="shared" si="24"/>
        <v>0</v>
      </c>
      <c r="Q83">
        <v>0.5</v>
      </c>
      <c r="R83">
        <f t="shared" si="25"/>
        <v>0</v>
      </c>
      <c r="S83">
        <v>2</v>
      </c>
      <c r="T83">
        <f t="shared" si="26"/>
        <v>1</v>
      </c>
      <c r="U83">
        <v>0</v>
      </c>
      <c r="V83">
        <f t="shared" si="27"/>
        <v>0</v>
      </c>
      <c r="W83">
        <v>3</v>
      </c>
      <c r="X83">
        <f t="shared" si="28"/>
        <v>0</v>
      </c>
      <c r="Y83">
        <v>0</v>
      </c>
      <c r="Z83">
        <f t="shared" si="29"/>
        <v>6</v>
      </c>
      <c r="AA83">
        <f t="shared" si="30"/>
        <v>0</v>
      </c>
      <c r="AB83">
        <f t="shared" si="31"/>
        <v>0</v>
      </c>
      <c r="AC83">
        <f t="shared" si="32"/>
        <v>0</v>
      </c>
      <c r="AD83">
        <f t="shared" si="33"/>
        <v>1</v>
      </c>
      <c r="AE83">
        <f t="shared" si="34"/>
        <v>0</v>
      </c>
      <c r="AF83">
        <f t="shared" si="35"/>
        <v>1</v>
      </c>
    </row>
    <row r="84" spans="1:32" x14ac:dyDescent="0.25">
      <c r="A84">
        <v>40</v>
      </c>
      <c r="B84">
        <f t="shared" si="18"/>
        <v>0</v>
      </c>
      <c r="C84">
        <v>1</v>
      </c>
      <c r="D84">
        <v>3</v>
      </c>
      <c r="E84">
        <f t="shared" si="19"/>
        <v>0</v>
      </c>
      <c r="F84">
        <v>140</v>
      </c>
      <c r="G84">
        <f t="shared" si="20"/>
        <v>0</v>
      </c>
      <c r="H84">
        <v>375</v>
      </c>
      <c r="I84">
        <f t="shared" si="21"/>
        <v>1</v>
      </c>
      <c r="J84">
        <v>0</v>
      </c>
      <c r="K84">
        <v>2</v>
      </c>
      <c r="L84">
        <f t="shared" si="22"/>
        <v>1</v>
      </c>
      <c r="M84">
        <v>190</v>
      </c>
      <c r="N84">
        <f t="shared" si="23"/>
        <v>0</v>
      </c>
      <c r="O84">
        <v>0</v>
      </c>
      <c r="P84">
        <f t="shared" si="24"/>
        <v>0</v>
      </c>
      <c r="Q84">
        <v>0</v>
      </c>
      <c r="R84">
        <f t="shared" si="25"/>
        <v>0</v>
      </c>
      <c r="S84">
        <v>1</v>
      </c>
      <c r="T84">
        <f t="shared" si="26"/>
        <v>0</v>
      </c>
      <c r="U84">
        <v>0</v>
      </c>
      <c r="V84">
        <f t="shared" si="27"/>
        <v>0</v>
      </c>
      <c r="W84">
        <v>3</v>
      </c>
      <c r="X84">
        <f t="shared" si="28"/>
        <v>0</v>
      </c>
      <c r="Y84">
        <v>0</v>
      </c>
      <c r="Z84">
        <f t="shared" si="29"/>
        <v>3</v>
      </c>
      <c r="AA84">
        <f t="shared" si="30"/>
        <v>0</v>
      </c>
      <c r="AB84">
        <f t="shared" si="31"/>
        <v>0</v>
      </c>
      <c r="AC84">
        <f t="shared" si="32"/>
        <v>0</v>
      </c>
      <c r="AD84">
        <f t="shared" si="33"/>
        <v>1</v>
      </c>
      <c r="AE84">
        <f t="shared" si="34"/>
        <v>0</v>
      </c>
      <c r="AF84">
        <f t="shared" si="35"/>
        <v>1</v>
      </c>
    </row>
    <row r="85" spans="1:32" x14ac:dyDescent="0.25">
      <c r="A85">
        <v>70</v>
      </c>
      <c r="B85">
        <f t="shared" si="18"/>
        <v>1</v>
      </c>
      <c r="C85">
        <v>1</v>
      </c>
      <c r="D85">
        <v>3</v>
      </c>
      <c r="E85">
        <f t="shared" si="19"/>
        <v>0</v>
      </c>
      <c r="F85">
        <v>180</v>
      </c>
      <c r="G85">
        <f t="shared" si="20"/>
        <v>1</v>
      </c>
      <c r="H85">
        <v>275</v>
      </c>
      <c r="I85">
        <f t="shared" si="21"/>
        <v>1</v>
      </c>
      <c r="J85">
        <v>1</v>
      </c>
      <c r="K85">
        <v>2</v>
      </c>
      <c r="L85">
        <f t="shared" si="22"/>
        <v>1</v>
      </c>
      <c r="M85">
        <v>150</v>
      </c>
      <c r="N85">
        <f t="shared" si="23"/>
        <v>1</v>
      </c>
      <c r="O85">
        <v>1</v>
      </c>
      <c r="P85">
        <f t="shared" si="24"/>
        <v>2</v>
      </c>
      <c r="Q85">
        <v>2</v>
      </c>
      <c r="R85">
        <f t="shared" si="25"/>
        <v>2</v>
      </c>
      <c r="S85">
        <v>2</v>
      </c>
      <c r="T85">
        <f t="shared" si="26"/>
        <v>1</v>
      </c>
      <c r="U85">
        <v>0</v>
      </c>
      <c r="V85">
        <f t="shared" si="27"/>
        <v>0</v>
      </c>
      <c r="W85">
        <v>7</v>
      </c>
      <c r="X85">
        <f t="shared" si="28"/>
        <v>2</v>
      </c>
      <c r="Y85">
        <v>3</v>
      </c>
      <c r="Z85">
        <f t="shared" si="29"/>
        <v>13</v>
      </c>
      <c r="AA85">
        <f t="shared" si="30"/>
        <v>1</v>
      </c>
      <c r="AB85">
        <f t="shared" si="31"/>
        <v>1</v>
      </c>
      <c r="AC85">
        <f t="shared" si="32"/>
        <v>0</v>
      </c>
      <c r="AD85">
        <f t="shared" si="33"/>
        <v>0</v>
      </c>
      <c r="AE85">
        <f t="shared" si="34"/>
        <v>0</v>
      </c>
      <c r="AF85">
        <f t="shared" si="35"/>
        <v>1</v>
      </c>
    </row>
    <row r="86" spans="1:32" x14ac:dyDescent="0.25">
      <c r="A86">
        <v>55</v>
      </c>
      <c r="B86">
        <f t="shared" si="18"/>
        <v>0</v>
      </c>
      <c r="C86">
        <v>1</v>
      </c>
      <c r="D86">
        <v>2</v>
      </c>
      <c r="E86">
        <f t="shared" si="19"/>
        <v>0</v>
      </c>
      <c r="F86">
        <v>120</v>
      </c>
      <c r="G86">
        <f t="shared" si="20"/>
        <v>0</v>
      </c>
      <c r="H86">
        <v>375</v>
      </c>
      <c r="I86">
        <f t="shared" si="21"/>
        <v>1</v>
      </c>
      <c r="J86">
        <v>0</v>
      </c>
      <c r="K86">
        <v>0</v>
      </c>
      <c r="L86">
        <f t="shared" si="22"/>
        <v>0</v>
      </c>
      <c r="M86">
        <v>180</v>
      </c>
      <c r="N86">
        <f t="shared" si="23"/>
        <v>0</v>
      </c>
      <c r="O86">
        <v>0</v>
      </c>
      <c r="P86">
        <f t="shared" si="24"/>
        <v>0</v>
      </c>
      <c r="Q86">
        <v>0.5</v>
      </c>
      <c r="R86">
        <f t="shared" si="25"/>
        <v>0</v>
      </c>
      <c r="S86">
        <v>1</v>
      </c>
      <c r="T86">
        <f t="shared" si="26"/>
        <v>0</v>
      </c>
      <c r="U86">
        <v>0</v>
      </c>
      <c r="V86">
        <f t="shared" si="27"/>
        <v>0</v>
      </c>
      <c r="W86">
        <v>3</v>
      </c>
      <c r="X86">
        <f t="shared" si="28"/>
        <v>0</v>
      </c>
      <c r="Y86">
        <v>0</v>
      </c>
      <c r="Z86">
        <f t="shared" si="29"/>
        <v>2</v>
      </c>
      <c r="AA86">
        <f t="shared" si="30"/>
        <v>0</v>
      </c>
      <c r="AB86">
        <f t="shared" si="31"/>
        <v>0</v>
      </c>
      <c r="AC86">
        <f t="shared" si="32"/>
        <v>0</v>
      </c>
      <c r="AD86">
        <f t="shared" si="33"/>
        <v>1</v>
      </c>
      <c r="AE86">
        <f t="shared" si="34"/>
        <v>0</v>
      </c>
      <c r="AF86">
        <f t="shared" si="35"/>
        <v>1</v>
      </c>
    </row>
    <row r="87" spans="1:32" x14ac:dyDescent="0.25">
      <c r="A87">
        <v>45</v>
      </c>
      <c r="B87">
        <f t="shared" si="18"/>
        <v>0</v>
      </c>
      <c r="C87">
        <v>1</v>
      </c>
      <c r="D87">
        <v>3</v>
      </c>
      <c r="E87">
        <f t="shared" si="19"/>
        <v>0</v>
      </c>
      <c r="F87">
        <v>140</v>
      </c>
      <c r="G87">
        <f t="shared" si="20"/>
        <v>0</v>
      </c>
      <c r="H87">
        <v>250</v>
      </c>
      <c r="I87">
        <f t="shared" si="21"/>
        <v>0</v>
      </c>
      <c r="J87">
        <v>0</v>
      </c>
      <c r="K87">
        <v>2</v>
      </c>
      <c r="L87">
        <f t="shared" si="22"/>
        <v>1</v>
      </c>
      <c r="M87">
        <v>180</v>
      </c>
      <c r="N87">
        <f t="shared" si="23"/>
        <v>0</v>
      </c>
      <c r="O87">
        <v>0</v>
      </c>
      <c r="P87">
        <f t="shared" si="24"/>
        <v>0</v>
      </c>
      <c r="Q87">
        <v>0</v>
      </c>
      <c r="R87">
        <f t="shared" si="25"/>
        <v>0</v>
      </c>
      <c r="S87">
        <v>1</v>
      </c>
      <c r="T87">
        <f t="shared" si="26"/>
        <v>0</v>
      </c>
      <c r="U87">
        <v>0</v>
      </c>
      <c r="V87">
        <f t="shared" si="27"/>
        <v>0</v>
      </c>
      <c r="W87">
        <v>3</v>
      </c>
      <c r="X87">
        <f t="shared" si="28"/>
        <v>0</v>
      </c>
      <c r="Y87">
        <v>0</v>
      </c>
      <c r="Z87">
        <f t="shared" si="29"/>
        <v>2</v>
      </c>
      <c r="AA87">
        <f t="shared" si="30"/>
        <v>0</v>
      </c>
      <c r="AB87">
        <f t="shared" si="31"/>
        <v>0</v>
      </c>
      <c r="AC87">
        <f t="shared" si="32"/>
        <v>0</v>
      </c>
      <c r="AD87">
        <f t="shared" si="33"/>
        <v>1</v>
      </c>
      <c r="AE87">
        <f t="shared" si="34"/>
        <v>0</v>
      </c>
      <c r="AF87">
        <f t="shared" si="35"/>
        <v>1</v>
      </c>
    </row>
    <row r="88" spans="1:32" x14ac:dyDescent="0.25">
      <c r="A88">
        <v>50</v>
      </c>
      <c r="B88">
        <f t="shared" si="18"/>
        <v>0</v>
      </c>
      <c r="C88">
        <v>1</v>
      </c>
      <c r="D88">
        <v>3</v>
      </c>
      <c r="E88">
        <f t="shared" si="19"/>
        <v>0</v>
      </c>
      <c r="F88">
        <v>140</v>
      </c>
      <c r="G88">
        <f t="shared" si="20"/>
        <v>0</v>
      </c>
      <c r="H88">
        <v>275</v>
      </c>
      <c r="I88">
        <f t="shared" si="21"/>
        <v>1</v>
      </c>
      <c r="J88">
        <v>0</v>
      </c>
      <c r="K88">
        <v>2</v>
      </c>
      <c r="L88">
        <f t="shared" si="22"/>
        <v>1</v>
      </c>
      <c r="M88">
        <v>160</v>
      </c>
      <c r="N88">
        <f t="shared" si="23"/>
        <v>0</v>
      </c>
      <c r="O88">
        <v>0</v>
      </c>
      <c r="P88">
        <f t="shared" si="24"/>
        <v>0</v>
      </c>
      <c r="Q88">
        <v>0</v>
      </c>
      <c r="R88">
        <f t="shared" si="25"/>
        <v>0</v>
      </c>
      <c r="S88">
        <v>1</v>
      </c>
      <c r="T88">
        <f t="shared" si="26"/>
        <v>0</v>
      </c>
      <c r="U88">
        <v>0</v>
      </c>
      <c r="V88">
        <f t="shared" si="27"/>
        <v>0</v>
      </c>
      <c r="W88">
        <v>3</v>
      </c>
      <c r="X88">
        <f t="shared" si="28"/>
        <v>0</v>
      </c>
      <c r="Y88">
        <v>0</v>
      </c>
      <c r="Z88">
        <f t="shared" si="29"/>
        <v>3</v>
      </c>
      <c r="AA88">
        <f t="shared" si="30"/>
        <v>0</v>
      </c>
      <c r="AB88">
        <f t="shared" si="31"/>
        <v>0</v>
      </c>
      <c r="AC88">
        <f t="shared" si="32"/>
        <v>0</v>
      </c>
      <c r="AD88">
        <f t="shared" si="33"/>
        <v>1</v>
      </c>
      <c r="AE88">
        <f t="shared" si="34"/>
        <v>0</v>
      </c>
      <c r="AF88">
        <f t="shared" si="35"/>
        <v>1</v>
      </c>
    </row>
    <row r="89" spans="1:32" x14ac:dyDescent="0.25">
      <c r="A89">
        <v>55</v>
      </c>
      <c r="B89">
        <f t="shared" si="18"/>
        <v>0</v>
      </c>
      <c r="C89">
        <v>0</v>
      </c>
      <c r="D89">
        <v>3</v>
      </c>
      <c r="E89">
        <f t="shared" si="19"/>
        <v>0</v>
      </c>
      <c r="F89">
        <v>130</v>
      </c>
      <c r="G89">
        <f t="shared" si="20"/>
        <v>0</v>
      </c>
      <c r="H89">
        <v>225</v>
      </c>
      <c r="I89">
        <f t="shared" si="21"/>
        <v>0</v>
      </c>
      <c r="J89">
        <v>0</v>
      </c>
      <c r="K89">
        <v>2</v>
      </c>
      <c r="L89">
        <f t="shared" si="22"/>
        <v>1</v>
      </c>
      <c r="M89">
        <v>120</v>
      </c>
      <c r="N89">
        <f t="shared" si="23"/>
        <v>2</v>
      </c>
      <c r="O89">
        <v>0</v>
      </c>
      <c r="P89">
        <f t="shared" si="24"/>
        <v>0</v>
      </c>
      <c r="Q89">
        <v>0</v>
      </c>
      <c r="R89">
        <f t="shared" si="25"/>
        <v>0</v>
      </c>
      <c r="S89">
        <v>1</v>
      </c>
      <c r="T89">
        <f t="shared" si="26"/>
        <v>0</v>
      </c>
      <c r="U89">
        <v>0</v>
      </c>
      <c r="V89">
        <f t="shared" si="27"/>
        <v>0</v>
      </c>
      <c r="W89" t="s">
        <v>0</v>
      </c>
      <c r="X89">
        <f t="shared" si="28"/>
        <v>0</v>
      </c>
      <c r="Y89">
        <v>0</v>
      </c>
      <c r="Z89">
        <f t="shared" si="29"/>
        <v>3</v>
      </c>
      <c r="AA89">
        <f t="shared" si="30"/>
        <v>0</v>
      </c>
      <c r="AB89">
        <f t="shared" si="31"/>
        <v>0</v>
      </c>
      <c r="AC89">
        <f t="shared" si="32"/>
        <v>0</v>
      </c>
      <c r="AD89">
        <f t="shared" si="33"/>
        <v>1</v>
      </c>
      <c r="AE89">
        <f t="shared" si="34"/>
        <v>0</v>
      </c>
      <c r="AF89">
        <f t="shared" si="35"/>
        <v>1</v>
      </c>
    </row>
    <row r="90" spans="1:32" x14ac:dyDescent="0.25">
      <c r="A90">
        <v>55</v>
      </c>
      <c r="B90">
        <f t="shared" si="18"/>
        <v>0</v>
      </c>
      <c r="C90">
        <v>0</v>
      </c>
      <c r="D90">
        <v>4</v>
      </c>
      <c r="E90">
        <f t="shared" si="19"/>
        <v>2</v>
      </c>
      <c r="F90">
        <v>140</v>
      </c>
      <c r="G90">
        <f t="shared" si="20"/>
        <v>0</v>
      </c>
      <c r="H90">
        <v>250</v>
      </c>
      <c r="I90">
        <f t="shared" si="21"/>
        <v>0</v>
      </c>
      <c r="J90">
        <v>0</v>
      </c>
      <c r="K90">
        <v>2</v>
      </c>
      <c r="L90">
        <f t="shared" si="22"/>
        <v>1</v>
      </c>
      <c r="M90">
        <v>160</v>
      </c>
      <c r="N90">
        <f t="shared" si="23"/>
        <v>0</v>
      </c>
      <c r="O90">
        <v>0</v>
      </c>
      <c r="P90">
        <f t="shared" si="24"/>
        <v>0</v>
      </c>
      <c r="Q90">
        <v>0</v>
      </c>
      <c r="R90">
        <f t="shared" si="25"/>
        <v>0</v>
      </c>
      <c r="S90">
        <v>1</v>
      </c>
      <c r="T90">
        <f t="shared" si="26"/>
        <v>0</v>
      </c>
      <c r="U90">
        <v>0</v>
      </c>
      <c r="V90">
        <f t="shared" si="27"/>
        <v>0</v>
      </c>
      <c r="W90">
        <v>3</v>
      </c>
      <c r="X90">
        <f t="shared" si="28"/>
        <v>0</v>
      </c>
      <c r="Y90">
        <v>0</v>
      </c>
      <c r="Z90">
        <f t="shared" si="29"/>
        <v>3</v>
      </c>
      <c r="AA90">
        <f t="shared" si="30"/>
        <v>0</v>
      </c>
      <c r="AB90">
        <f t="shared" si="31"/>
        <v>0</v>
      </c>
      <c r="AC90">
        <f t="shared" si="32"/>
        <v>0</v>
      </c>
      <c r="AD90">
        <f t="shared" si="33"/>
        <v>1</v>
      </c>
      <c r="AE90">
        <f t="shared" si="34"/>
        <v>0</v>
      </c>
      <c r="AF90">
        <f t="shared" si="35"/>
        <v>1</v>
      </c>
    </row>
    <row r="91" spans="1:32" x14ac:dyDescent="0.25">
      <c r="A91">
        <v>55</v>
      </c>
      <c r="B91">
        <f t="shared" si="18"/>
        <v>0</v>
      </c>
      <c r="C91">
        <v>0</v>
      </c>
      <c r="D91">
        <v>3</v>
      </c>
      <c r="E91">
        <f t="shared" si="19"/>
        <v>0</v>
      </c>
      <c r="F91">
        <v>130</v>
      </c>
      <c r="G91">
        <f t="shared" si="20"/>
        <v>0</v>
      </c>
      <c r="H91">
        <v>275</v>
      </c>
      <c r="I91">
        <f t="shared" si="21"/>
        <v>1</v>
      </c>
      <c r="J91">
        <v>0</v>
      </c>
      <c r="K91">
        <v>2</v>
      </c>
      <c r="L91">
        <f t="shared" si="22"/>
        <v>1</v>
      </c>
      <c r="M91">
        <v>150</v>
      </c>
      <c r="N91">
        <f t="shared" si="23"/>
        <v>1</v>
      </c>
      <c r="O91">
        <v>0</v>
      </c>
      <c r="P91">
        <f t="shared" si="24"/>
        <v>0</v>
      </c>
      <c r="Q91">
        <v>0.5</v>
      </c>
      <c r="R91">
        <f t="shared" si="25"/>
        <v>0</v>
      </c>
      <c r="S91">
        <v>1</v>
      </c>
      <c r="T91">
        <f t="shared" si="26"/>
        <v>0</v>
      </c>
      <c r="U91">
        <v>0</v>
      </c>
      <c r="V91">
        <f t="shared" si="27"/>
        <v>0</v>
      </c>
      <c r="W91">
        <v>3</v>
      </c>
      <c r="X91">
        <f t="shared" si="28"/>
        <v>0</v>
      </c>
      <c r="Y91">
        <v>0</v>
      </c>
      <c r="Z91">
        <f t="shared" si="29"/>
        <v>3</v>
      </c>
      <c r="AA91">
        <f t="shared" si="30"/>
        <v>0</v>
      </c>
      <c r="AB91">
        <f t="shared" si="31"/>
        <v>0</v>
      </c>
      <c r="AC91">
        <f t="shared" si="32"/>
        <v>0</v>
      </c>
      <c r="AD91">
        <f t="shared" si="33"/>
        <v>1</v>
      </c>
      <c r="AE91">
        <f t="shared" si="34"/>
        <v>0</v>
      </c>
      <c r="AF91">
        <f t="shared" si="35"/>
        <v>1</v>
      </c>
    </row>
    <row r="92" spans="1:32" x14ac:dyDescent="0.25">
      <c r="A92">
        <v>70</v>
      </c>
      <c r="B92">
        <f t="shared" si="18"/>
        <v>1</v>
      </c>
      <c r="C92">
        <v>1</v>
      </c>
      <c r="D92">
        <v>4</v>
      </c>
      <c r="E92">
        <f t="shared" si="19"/>
        <v>2</v>
      </c>
      <c r="F92">
        <v>120</v>
      </c>
      <c r="G92">
        <f t="shared" si="20"/>
        <v>0</v>
      </c>
      <c r="H92">
        <v>375</v>
      </c>
      <c r="I92">
        <f t="shared" si="21"/>
        <v>1</v>
      </c>
      <c r="J92">
        <v>0</v>
      </c>
      <c r="K92">
        <v>2</v>
      </c>
      <c r="L92">
        <f t="shared" si="22"/>
        <v>1</v>
      </c>
      <c r="M92">
        <v>160</v>
      </c>
      <c r="N92">
        <f t="shared" si="23"/>
        <v>0</v>
      </c>
      <c r="O92">
        <v>0</v>
      </c>
      <c r="P92">
        <f t="shared" si="24"/>
        <v>0</v>
      </c>
      <c r="Q92">
        <v>0.5</v>
      </c>
      <c r="R92">
        <f t="shared" si="25"/>
        <v>0</v>
      </c>
      <c r="S92">
        <v>2</v>
      </c>
      <c r="T92">
        <f t="shared" si="26"/>
        <v>1</v>
      </c>
      <c r="U92">
        <v>0</v>
      </c>
      <c r="V92">
        <f t="shared" si="27"/>
        <v>0</v>
      </c>
      <c r="W92">
        <v>3</v>
      </c>
      <c r="X92">
        <f t="shared" si="28"/>
        <v>0</v>
      </c>
      <c r="Y92">
        <v>0</v>
      </c>
      <c r="Z92">
        <f t="shared" si="29"/>
        <v>7</v>
      </c>
      <c r="AA92">
        <f t="shared" si="30"/>
        <v>0</v>
      </c>
      <c r="AB92">
        <f t="shared" si="31"/>
        <v>0</v>
      </c>
      <c r="AC92">
        <f t="shared" si="32"/>
        <v>0</v>
      </c>
      <c r="AD92">
        <f t="shared" si="33"/>
        <v>1</v>
      </c>
      <c r="AE92">
        <f t="shared" si="34"/>
        <v>0</v>
      </c>
      <c r="AF92">
        <f t="shared" si="35"/>
        <v>1</v>
      </c>
    </row>
    <row r="93" spans="1:32" x14ac:dyDescent="0.25">
      <c r="A93">
        <v>65</v>
      </c>
      <c r="B93">
        <f t="shared" si="18"/>
        <v>1</v>
      </c>
      <c r="C93">
        <v>0</v>
      </c>
      <c r="D93">
        <v>4</v>
      </c>
      <c r="E93">
        <f t="shared" si="19"/>
        <v>2</v>
      </c>
      <c r="F93">
        <v>160</v>
      </c>
      <c r="G93">
        <f t="shared" si="20"/>
        <v>1</v>
      </c>
      <c r="H93">
        <v>175</v>
      </c>
      <c r="I93">
        <f t="shared" si="21"/>
        <v>0</v>
      </c>
      <c r="J93">
        <v>0</v>
      </c>
      <c r="K93">
        <v>2</v>
      </c>
      <c r="L93">
        <f t="shared" si="22"/>
        <v>1</v>
      </c>
      <c r="M93">
        <v>150</v>
      </c>
      <c r="N93">
        <f t="shared" si="23"/>
        <v>1</v>
      </c>
      <c r="O93">
        <v>0</v>
      </c>
      <c r="P93">
        <f t="shared" si="24"/>
        <v>0</v>
      </c>
      <c r="Q93">
        <v>7</v>
      </c>
      <c r="R93">
        <f t="shared" si="25"/>
        <v>2</v>
      </c>
      <c r="S93">
        <v>3</v>
      </c>
      <c r="T93">
        <f t="shared" si="26"/>
        <v>1</v>
      </c>
      <c r="U93">
        <v>3</v>
      </c>
      <c r="V93">
        <f t="shared" si="27"/>
        <v>2</v>
      </c>
      <c r="W93">
        <v>7</v>
      </c>
      <c r="X93">
        <f t="shared" si="28"/>
        <v>2</v>
      </c>
      <c r="Y93">
        <v>3</v>
      </c>
      <c r="Z93">
        <f t="shared" si="29"/>
        <v>13</v>
      </c>
      <c r="AA93">
        <f t="shared" si="30"/>
        <v>1</v>
      </c>
      <c r="AB93">
        <f t="shared" si="31"/>
        <v>1</v>
      </c>
      <c r="AC93">
        <f t="shared" si="32"/>
        <v>0</v>
      </c>
      <c r="AD93">
        <f t="shared" si="33"/>
        <v>0</v>
      </c>
      <c r="AE93">
        <f t="shared" si="34"/>
        <v>0</v>
      </c>
      <c r="AF93">
        <f t="shared" si="35"/>
        <v>1</v>
      </c>
    </row>
    <row r="94" spans="1:32" x14ac:dyDescent="0.25">
      <c r="A94">
        <v>65</v>
      </c>
      <c r="B94">
        <f t="shared" si="18"/>
        <v>1</v>
      </c>
      <c r="C94">
        <v>1</v>
      </c>
      <c r="D94">
        <v>3</v>
      </c>
      <c r="E94">
        <f t="shared" si="19"/>
        <v>0</v>
      </c>
      <c r="F94">
        <v>130</v>
      </c>
      <c r="G94">
        <f t="shared" si="20"/>
        <v>0</v>
      </c>
      <c r="H94">
        <v>250</v>
      </c>
      <c r="I94">
        <f t="shared" si="21"/>
        <v>0</v>
      </c>
      <c r="J94">
        <v>0</v>
      </c>
      <c r="K94">
        <v>0</v>
      </c>
      <c r="L94">
        <f t="shared" si="22"/>
        <v>0</v>
      </c>
      <c r="M94">
        <v>150</v>
      </c>
      <c r="N94">
        <f t="shared" si="23"/>
        <v>1</v>
      </c>
      <c r="O94">
        <v>0</v>
      </c>
      <c r="P94">
        <f t="shared" si="24"/>
        <v>0</v>
      </c>
      <c r="Q94">
        <v>2</v>
      </c>
      <c r="R94">
        <f t="shared" si="25"/>
        <v>2</v>
      </c>
      <c r="S94">
        <v>2</v>
      </c>
      <c r="T94">
        <f t="shared" si="26"/>
        <v>1</v>
      </c>
      <c r="U94">
        <v>3</v>
      </c>
      <c r="V94">
        <f t="shared" si="27"/>
        <v>2</v>
      </c>
      <c r="W94">
        <v>7</v>
      </c>
      <c r="X94">
        <f t="shared" si="28"/>
        <v>2</v>
      </c>
      <c r="Y94">
        <v>0</v>
      </c>
      <c r="Z94">
        <f t="shared" si="29"/>
        <v>10</v>
      </c>
      <c r="AA94">
        <f t="shared" si="30"/>
        <v>1</v>
      </c>
      <c r="AB94">
        <f t="shared" si="31"/>
        <v>0</v>
      </c>
      <c r="AC94">
        <f t="shared" si="32"/>
        <v>1</v>
      </c>
      <c r="AD94">
        <f t="shared" si="33"/>
        <v>0</v>
      </c>
      <c r="AE94">
        <f t="shared" si="34"/>
        <v>0</v>
      </c>
      <c r="AF94">
        <f t="shared" si="35"/>
        <v>0</v>
      </c>
    </row>
    <row r="95" spans="1:32" x14ac:dyDescent="0.25">
      <c r="A95">
        <v>45</v>
      </c>
      <c r="B95">
        <f t="shared" si="18"/>
        <v>0</v>
      </c>
      <c r="C95">
        <v>0</v>
      </c>
      <c r="D95">
        <v>3</v>
      </c>
      <c r="E95">
        <f t="shared" si="19"/>
        <v>0</v>
      </c>
      <c r="F95">
        <v>110</v>
      </c>
      <c r="G95">
        <f t="shared" si="20"/>
        <v>0</v>
      </c>
      <c r="H95">
        <v>150</v>
      </c>
      <c r="I95">
        <f t="shared" si="21"/>
        <v>0</v>
      </c>
      <c r="J95">
        <v>0</v>
      </c>
      <c r="K95">
        <v>0</v>
      </c>
      <c r="L95">
        <f t="shared" si="22"/>
        <v>0</v>
      </c>
      <c r="M95">
        <v>180</v>
      </c>
      <c r="N95">
        <f t="shared" si="23"/>
        <v>0</v>
      </c>
      <c r="O95">
        <v>0</v>
      </c>
      <c r="P95">
        <f t="shared" si="24"/>
        <v>0</v>
      </c>
      <c r="Q95">
        <v>1</v>
      </c>
      <c r="R95">
        <f t="shared" si="25"/>
        <v>1</v>
      </c>
      <c r="S95">
        <v>2</v>
      </c>
      <c r="T95">
        <f t="shared" si="26"/>
        <v>1</v>
      </c>
      <c r="U95">
        <v>0</v>
      </c>
      <c r="V95">
        <f t="shared" si="27"/>
        <v>0</v>
      </c>
      <c r="W95">
        <v>3</v>
      </c>
      <c r="X95">
        <f t="shared" si="28"/>
        <v>0</v>
      </c>
      <c r="Y95">
        <v>0</v>
      </c>
      <c r="Z95">
        <f t="shared" si="29"/>
        <v>2</v>
      </c>
      <c r="AA95">
        <f t="shared" si="30"/>
        <v>0</v>
      </c>
      <c r="AB95">
        <f t="shared" si="31"/>
        <v>0</v>
      </c>
      <c r="AC95">
        <f t="shared" si="32"/>
        <v>0</v>
      </c>
      <c r="AD95">
        <f t="shared" si="33"/>
        <v>1</v>
      </c>
      <c r="AE95">
        <f t="shared" si="34"/>
        <v>0</v>
      </c>
      <c r="AF95">
        <f t="shared" si="35"/>
        <v>1</v>
      </c>
    </row>
    <row r="96" spans="1:32" x14ac:dyDescent="0.25">
      <c r="A96">
        <v>65</v>
      </c>
      <c r="B96">
        <f t="shared" si="18"/>
        <v>1</v>
      </c>
      <c r="C96">
        <v>0</v>
      </c>
      <c r="D96">
        <v>3</v>
      </c>
      <c r="E96">
        <f t="shared" si="19"/>
        <v>0</v>
      </c>
      <c r="F96">
        <v>140</v>
      </c>
      <c r="G96">
        <f t="shared" si="20"/>
        <v>0</v>
      </c>
      <c r="H96">
        <v>275</v>
      </c>
      <c r="I96">
        <f t="shared" si="21"/>
        <v>1</v>
      </c>
      <c r="J96">
        <v>0</v>
      </c>
      <c r="K96">
        <v>2</v>
      </c>
      <c r="L96">
        <f t="shared" si="22"/>
        <v>1</v>
      </c>
      <c r="M96">
        <v>180</v>
      </c>
      <c r="N96">
        <f t="shared" si="23"/>
        <v>0</v>
      </c>
      <c r="O96">
        <v>0</v>
      </c>
      <c r="P96">
        <f t="shared" si="24"/>
        <v>0</v>
      </c>
      <c r="Q96">
        <v>0</v>
      </c>
      <c r="R96">
        <f t="shared" si="25"/>
        <v>0</v>
      </c>
      <c r="S96">
        <v>1</v>
      </c>
      <c r="T96">
        <f t="shared" si="26"/>
        <v>0</v>
      </c>
      <c r="U96">
        <v>0</v>
      </c>
      <c r="V96">
        <f t="shared" si="27"/>
        <v>0</v>
      </c>
      <c r="W96">
        <v>3</v>
      </c>
      <c r="X96">
        <f t="shared" si="28"/>
        <v>0</v>
      </c>
      <c r="Y96">
        <v>0</v>
      </c>
      <c r="Z96">
        <f t="shared" si="29"/>
        <v>3</v>
      </c>
      <c r="AA96">
        <f t="shared" si="30"/>
        <v>0</v>
      </c>
      <c r="AB96">
        <f t="shared" si="31"/>
        <v>0</v>
      </c>
      <c r="AC96">
        <f t="shared" si="32"/>
        <v>0</v>
      </c>
      <c r="AD96">
        <f t="shared" si="33"/>
        <v>1</v>
      </c>
      <c r="AE96">
        <f t="shared" si="34"/>
        <v>0</v>
      </c>
      <c r="AF96">
        <f t="shared" si="35"/>
        <v>1</v>
      </c>
    </row>
    <row r="97" spans="1:32" x14ac:dyDescent="0.25">
      <c r="A97">
        <v>55</v>
      </c>
      <c r="B97">
        <f t="shared" si="18"/>
        <v>0</v>
      </c>
      <c r="C97">
        <v>1</v>
      </c>
      <c r="D97">
        <v>4</v>
      </c>
      <c r="E97">
        <f t="shared" si="19"/>
        <v>2</v>
      </c>
      <c r="F97">
        <v>130</v>
      </c>
      <c r="G97">
        <f t="shared" si="20"/>
        <v>0</v>
      </c>
      <c r="H97">
        <v>275</v>
      </c>
      <c r="I97">
        <f t="shared" si="21"/>
        <v>1</v>
      </c>
      <c r="J97">
        <v>0</v>
      </c>
      <c r="K97">
        <v>0</v>
      </c>
      <c r="L97">
        <f t="shared" si="22"/>
        <v>0</v>
      </c>
      <c r="M97">
        <v>170</v>
      </c>
      <c r="N97">
        <f t="shared" si="23"/>
        <v>0</v>
      </c>
      <c r="O97">
        <v>1</v>
      </c>
      <c r="P97">
        <f t="shared" si="24"/>
        <v>2</v>
      </c>
      <c r="Q97">
        <v>0</v>
      </c>
      <c r="R97">
        <f t="shared" si="25"/>
        <v>0</v>
      </c>
      <c r="S97">
        <v>1</v>
      </c>
      <c r="T97">
        <f t="shared" si="26"/>
        <v>0</v>
      </c>
      <c r="U97">
        <v>1</v>
      </c>
      <c r="V97">
        <f t="shared" si="27"/>
        <v>1</v>
      </c>
      <c r="W97">
        <v>7</v>
      </c>
      <c r="X97">
        <f t="shared" si="28"/>
        <v>2</v>
      </c>
      <c r="Y97">
        <v>1</v>
      </c>
      <c r="Z97">
        <f t="shared" si="29"/>
        <v>9</v>
      </c>
      <c r="AA97">
        <f t="shared" si="30"/>
        <v>1</v>
      </c>
      <c r="AB97">
        <f t="shared" si="31"/>
        <v>1</v>
      </c>
      <c r="AC97">
        <f t="shared" si="32"/>
        <v>0</v>
      </c>
      <c r="AD97">
        <f t="shared" si="33"/>
        <v>0</v>
      </c>
      <c r="AE97">
        <f t="shared" si="34"/>
        <v>0</v>
      </c>
      <c r="AF97">
        <f t="shared" si="35"/>
        <v>1</v>
      </c>
    </row>
    <row r="98" spans="1:32" x14ac:dyDescent="0.25">
      <c r="A98">
        <v>60</v>
      </c>
      <c r="B98">
        <f t="shared" si="18"/>
        <v>1</v>
      </c>
      <c r="C98">
        <v>1</v>
      </c>
      <c r="D98">
        <v>4</v>
      </c>
      <c r="E98">
        <f t="shared" si="19"/>
        <v>2</v>
      </c>
      <c r="F98">
        <v>110</v>
      </c>
      <c r="G98">
        <f t="shared" si="20"/>
        <v>0</v>
      </c>
      <c r="H98">
        <v>250</v>
      </c>
      <c r="I98">
        <f t="shared" si="21"/>
        <v>0</v>
      </c>
      <c r="J98">
        <v>0</v>
      </c>
      <c r="K98">
        <v>2</v>
      </c>
      <c r="L98">
        <f t="shared" si="22"/>
        <v>1</v>
      </c>
      <c r="M98">
        <v>150</v>
      </c>
      <c r="N98">
        <f t="shared" si="23"/>
        <v>1</v>
      </c>
      <c r="O98">
        <v>1</v>
      </c>
      <c r="P98">
        <f t="shared" si="24"/>
        <v>2</v>
      </c>
      <c r="Q98">
        <v>1.5</v>
      </c>
      <c r="R98">
        <f t="shared" si="25"/>
        <v>1</v>
      </c>
      <c r="S98">
        <v>2</v>
      </c>
      <c r="T98">
        <f t="shared" si="26"/>
        <v>1</v>
      </c>
      <c r="U98">
        <v>1</v>
      </c>
      <c r="V98">
        <f t="shared" si="27"/>
        <v>1</v>
      </c>
      <c r="W98">
        <v>7</v>
      </c>
      <c r="X98">
        <f t="shared" si="28"/>
        <v>2</v>
      </c>
      <c r="Y98">
        <v>2</v>
      </c>
      <c r="Z98">
        <f t="shared" si="29"/>
        <v>13</v>
      </c>
      <c r="AA98">
        <f t="shared" si="30"/>
        <v>1</v>
      </c>
      <c r="AB98">
        <f t="shared" si="31"/>
        <v>1</v>
      </c>
      <c r="AC98">
        <f t="shared" si="32"/>
        <v>0</v>
      </c>
      <c r="AD98">
        <f t="shared" si="33"/>
        <v>0</v>
      </c>
      <c r="AE98">
        <f t="shared" si="34"/>
        <v>0</v>
      </c>
      <c r="AF98">
        <f t="shared" si="35"/>
        <v>1</v>
      </c>
    </row>
    <row r="99" spans="1:32" x14ac:dyDescent="0.25">
      <c r="A99">
        <v>60</v>
      </c>
      <c r="B99">
        <f t="shared" si="18"/>
        <v>1</v>
      </c>
      <c r="C99">
        <v>0</v>
      </c>
      <c r="D99">
        <v>4</v>
      </c>
      <c r="E99">
        <f t="shared" si="19"/>
        <v>2</v>
      </c>
      <c r="F99">
        <v>150</v>
      </c>
      <c r="G99">
        <f t="shared" si="20"/>
        <v>1</v>
      </c>
      <c r="H99">
        <v>275</v>
      </c>
      <c r="I99">
        <f t="shared" si="21"/>
        <v>1</v>
      </c>
      <c r="J99">
        <v>0</v>
      </c>
      <c r="K99">
        <v>2</v>
      </c>
      <c r="L99">
        <f t="shared" si="22"/>
        <v>1</v>
      </c>
      <c r="M99">
        <v>160</v>
      </c>
      <c r="N99">
        <f t="shared" si="23"/>
        <v>0</v>
      </c>
      <c r="O99">
        <v>0</v>
      </c>
      <c r="P99">
        <f t="shared" si="24"/>
        <v>0</v>
      </c>
      <c r="Q99">
        <v>3</v>
      </c>
      <c r="R99">
        <f t="shared" si="25"/>
        <v>2</v>
      </c>
      <c r="S99">
        <v>2</v>
      </c>
      <c r="T99">
        <f t="shared" si="26"/>
        <v>1</v>
      </c>
      <c r="U99">
        <v>2</v>
      </c>
      <c r="V99">
        <f t="shared" si="27"/>
        <v>2</v>
      </c>
      <c r="W99">
        <v>7</v>
      </c>
      <c r="X99">
        <f t="shared" si="28"/>
        <v>2</v>
      </c>
      <c r="Y99">
        <v>3</v>
      </c>
      <c r="Z99">
        <f t="shared" si="29"/>
        <v>13</v>
      </c>
      <c r="AA99">
        <f t="shared" si="30"/>
        <v>1</v>
      </c>
      <c r="AB99">
        <f t="shared" si="31"/>
        <v>1</v>
      </c>
      <c r="AC99">
        <f t="shared" si="32"/>
        <v>0</v>
      </c>
      <c r="AD99">
        <f t="shared" si="33"/>
        <v>0</v>
      </c>
      <c r="AE99">
        <f t="shared" si="34"/>
        <v>0</v>
      </c>
      <c r="AF99">
        <f t="shared" si="35"/>
        <v>1</v>
      </c>
    </row>
    <row r="100" spans="1:32" x14ac:dyDescent="0.25">
      <c r="A100">
        <v>55</v>
      </c>
      <c r="B100">
        <f t="shared" si="18"/>
        <v>0</v>
      </c>
      <c r="C100">
        <v>1</v>
      </c>
      <c r="D100">
        <v>2</v>
      </c>
      <c r="E100">
        <f t="shared" si="19"/>
        <v>0</v>
      </c>
      <c r="F100">
        <v>140</v>
      </c>
      <c r="G100">
        <f t="shared" si="20"/>
        <v>0</v>
      </c>
      <c r="H100">
        <v>225</v>
      </c>
      <c r="I100">
        <f t="shared" si="21"/>
        <v>0</v>
      </c>
      <c r="J100">
        <v>0</v>
      </c>
      <c r="K100">
        <v>0</v>
      </c>
      <c r="L100">
        <f t="shared" si="22"/>
        <v>0</v>
      </c>
      <c r="M100">
        <v>160</v>
      </c>
      <c r="N100">
        <f t="shared" si="23"/>
        <v>0</v>
      </c>
      <c r="O100">
        <v>0</v>
      </c>
      <c r="P100">
        <f t="shared" si="24"/>
        <v>0</v>
      </c>
      <c r="Q100">
        <v>1</v>
      </c>
      <c r="R100">
        <f t="shared" si="25"/>
        <v>1</v>
      </c>
      <c r="S100">
        <v>1</v>
      </c>
      <c r="T100">
        <f t="shared" si="26"/>
        <v>0</v>
      </c>
      <c r="U100">
        <v>1</v>
      </c>
      <c r="V100">
        <f t="shared" si="27"/>
        <v>1</v>
      </c>
      <c r="W100">
        <v>3</v>
      </c>
      <c r="X100">
        <f t="shared" si="28"/>
        <v>0</v>
      </c>
      <c r="Y100">
        <v>0</v>
      </c>
      <c r="Z100">
        <f t="shared" si="29"/>
        <v>3</v>
      </c>
      <c r="AA100">
        <f t="shared" si="30"/>
        <v>0</v>
      </c>
      <c r="AB100">
        <f t="shared" si="31"/>
        <v>0</v>
      </c>
      <c r="AC100">
        <f t="shared" si="32"/>
        <v>0</v>
      </c>
      <c r="AD100">
        <f t="shared" si="33"/>
        <v>1</v>
      </c>
      <c r="AE100">
        <f t="shared" si="34"/>
        <v>0</v>
      </c>
      <c r="AF100">
        <f t="shared" si="35"/>
        <v>1</v>
      </c>
    </row>
    <row r="101" spans="1:32" x14ac:dyDescent="0.25">
      <c r="A101">
        <v>50</v>
      </c>
      <c r="B101">
        <f t="shared" si="18"/>
        <v>0</v>
      </c>
      <c r="C101">
        <v>1</v>
      </c>
      <c r="D101">
        <v>4</v>
      </c>
      <c r="E101">
        <f t="shared" si="19"/>
        <v>2</v>
      </c>
      <c r="F101">
        <v>130</v>
      </c>
      <c r="G101">
        <f t="shared" si="20"/>
        <v>0</v>
      </c>
      <c r="H101">
        <v>225</v>
      </c>
      <c r="I101">
        <f t="shared" si="21"/>
        <v>0</v>
      </c>
      <c r="J101">
        <v>0</v>
      </c>
      <c r="K101">
        <v>2</v>
      </c>
      <c r="L101">
        <f t="shared" si="22"/>
        <v>1</v>
      </c>
      <c r="M101">
        <v>190</v>
      </c>
      <c r="N101">
        <f t="shared" si="23"/>
        <v>0</v>
      </c>
      <c r="O101">
        <v>0</v>
      </c>
      <c r="P101">
        <f t="shared" si="24"/>
        <v>0</v>
      </c>
      <c r="Q101">
        <v>0</v>
      </c>
      <c r="R101">
        <f t="shared" si="25"/>
        <v>0</v>
      </c>
      <c r="S101">
        <v>1</v>
      </c>
      <c r="T101">
        <f t="shared" si="26"/>
        <v>0</v>
      </c>
      <c r="U101">
        <v>0</v>
      </c>
      <c r="V101">
        <f t="shared" si="27"/>
        <v>0</v>
      </c>
      <c r="W101">
        <v>3</v>
      </c>
      <c r="X101">
        <f t="shared" si="28"/>
        <v>0</v>
      </c>
      <c r="Y101">
        <v>0</v>
      </c>
      <c r="Z101">
        <f t="shared" si="29"/>
        <v>4</v>
      </c>
      <c r="AA101">
        <f t="shared" si="30"/>
        <v>0</v>
      </c>
      <c r="AB101">
        <f t="shared" si="31"/>
        <v>0</v>
      </c>
      <c r="AC101">
        <f t="shared" si="32"/>
        <v>0</v>
      </c>
      <c r="AD101">
        <f t="shared" si="33"/>
        <v>1</v>
      </c>
      <c r="AE101">
        <f t="shared" si="34"/>
        <v>0</v>
      </c>
      <c r="AF101">
        <f t="shared" si="35"/>
        <v>1</v>
      </c>
    </row>
    <row r="102" spans="1:32" x14ac:dyDescent="0.25">
      <c r="A102">
        <v>45</v>
      </c>
      <c r="B102">
        <f t="shared" si="18"/>
        <v>0</v>
      </c>
      <c r="C102">
        <v>1</v>
      </c>
      <c r="D102">
        <v>4</v>
      </c>
      <c r="E102">
        <f t="shared" si="19"/>
        <v>2</v>
      </c>
      <c r="F102">
        <v>120</v>
      </c>
      <c r="G102">
        <f t="shared" si="20"/>
        <v>0</v>
      </c>
      <c r="H102">
        <v>275</v>
      </c>
      <c r="I102">
        <f t="shared" si="21"/>
        <v>1</v>
      </c>
      <c r="J102">
        <v>0</v>
      </c>
      <c r="K102">
        <v>2</v>
      </c>
      <c r="L102">
        <f t="shared" si="22"/>
        <v>1</v>
      </c>
      <c r="M102">
        <v>190</v>
      </c>
      <c r="N102">
        <f t="shared" si="23"/>
        <v>0</v>
      </c>
      <c r="O102">
        <v>0</v>
      </c>
      <c r="P102">
        <f t="shared" si="24"/>
        <v>0</v>
      </c>
      <c r="Q102">
        <v>0</v>
      </c>
      <c r="R102">
        <f t="shared" si="25"/>
        <v>0</v>
      </c>
      <c r="S102">
        <v>1</v>
      </c>
      <c r="T102">
        <f t="shared" si="26"/>
        <v>0</v>
      </c>
      <c r="U102">
        <v>0</v>
      </c>
      <c r="V102">
        <f t="shared" si="27"/>
        <v>0</v>
      </c>
      <c r="W102">
        <v>3</v>
      </c>
      <c r="X102">
        <f t="shared" si="28"/>
        <v>0</v>
      </c>
      <c r="Y102">
        <v>0</v>
      </c>
      <c r="Z102">
        <f t="shared" si="29"/>
        <v>5</v>
      </c>
      <c r="AA102">
        <f t="shared" si="30"/>
        <v>0</v>
      </c>
      <c r="AB102">
        <f t="shared" si="31"/>
        <v>0</v>
      </c>
      <c r="AC102">
        <f t="shared" si="32"/>
        <v>0</v>
      </c>
      <c r="AD102">
        <f t="shared" si="33"/>
        <v>1</v>
      </c>
      <c r="AE102">
        <f t="shared" si="34"/>
        <v>0</v>
      </c>
      <c r="AF102">
        <f t="shared" si="35"/>
        <v>1</v>
      </c>
    </row>
    <row r="103" spans="1:32" x14ac:dyDescent="0.25">
      <c r="A103">
        <v>40</v>
      </c>
      <c r="B103">
        <f t="shared" si="18"/>
        <v>0</v>
      </c>
      <c r="C103">
        <v>1</v>
      </c>
      <c r="D103">
        <v>1</v>
      </c>
      <c r="E103">
        <f t="shared" si="19"/>
        <v>0</v>
      </c>
      <c r="F103">
        <v>120</v>
      </c>
      <c r="G103">
        <f t="shared" si="20"/>
        <v>0</v>
      </c>
      <c r="H103">
        <v>200</v>
      </c>
      <c r="I103">
        <f t="shared" si="21"/>
        <v>0</v>
      </c>
      <c r="J103">
        <v>0</v>
      </c>
      <c r="K103">
        <v>2</v>
      </c>
      <c r="L103">
        <f t="shared" si="22"/>
        <v>1</v>
      </c>
      <c r="M103">
        <v>180</v>
      </c>
      <c r="N103">
        <f t="shared" si="23"/>
        <v>0</v>
      </c>
      <c r="O103">
        <v>0</v>
      </c>
      <c r="P103">
        <f t="shared" si="24"/>
        <v>0</v>
      </c>
      <c r="Q103">
        <v>0</v>
      </c>
      <c r="R103">
        <f t="shared" si="25"/>
        <v>0</v>
      </c>
      <c r="S103">
        <v>1</v>
      </c>
      <c r="T103">
        <f t="shared" si="26"/>
        <v>0</v>
      </c>
      <c r="U103">
        <v>0</v>
      </c>
      <c r="V103">
        <f t="shared" si="27"/>
        <v>0</v>
      </c>
      <c r="W103">
        <v>3</v>
      </c>
      <c r="X103">
        <f t="shared" si="28"/>
        <v>0</v>
      </c>
      <c r="Y103">
        <v>0</v>
      </c>
      <c r="Z103">
        <f t="shared" si="29"/>
        <v>2</v>
      </c>
      <c r="AA103">
        <f t="shared" si="30"/>
        <v>0</v>
      </c>
      <c r="AB103">
        <f t="shared" si="31"/>
        <v>0</v>
      </c>
      <c r="AC103">
        <f t="shared" si="32"/>
        <v>0</v>
      </c>
      <c r="AD103">
        <f t="shared" si="33"/>
        <v>1</v>
      </c>
      <c r="AE103">
        <f t="shared" si="34"/>
        <v>0</v>
      </c>
      <c r="AF103">
        <f t="shared" si="35"/>
        <v>1</v>
      </c>
    </row>
    <row r="104" spans="1:32" x14ac:dyDescent="0.25">
      <c r="A104">
        <v>60</v>
      </c>
      <c r="B104">
        <f t="shared" si="18"/>
        <v>1</v>
      </c>
      <c r="C104">
        <v>0</v>
      </c>
      <c r="D104">
        <v>4</v>
      </c>
      <c r="E104">
        <f t="shared" si="19"/>
        <v>2</v>
      </c>
      <c r="F104">
        <v>130</v>
      </c>
      <c r="G104">
        <f t="shared" si="20"/>
        <v>0</v>
      </c>
      <c r="H104">
        <v>375</v>
      </c>
      <c r="I104">
        <f t="shared" si="21"/>
        <v>1</v>
      </c>
      <c r="J104">
        <v>0</v>
      </c>
      <c r="K104">
        <v>2</v>
      </c>
      <c r="L104">
        <f t="shared" si="22"/>
        <v>1</v>
      </c>
      <c r="M104">
        <v>160</v>
      </c>
      <c r="N104">
        <f t="shared" si="23"/>
        <v>0</v>
      </c>
      <c r="O104">
        <v>0</v>
      </c>
      <c r="P104">
        <f t="shared" si="24"/>
        <v>0</v>
      </c>
      <c r="Q104">
        <v>0</v>
      </c>
      <c r="R104">
        <f t="shared" si="25"/>
        <v>0</v>
      </c>
      <c r="S104">
        <v>1</v>
      </c>
      <c r="T104">
        <f t="shared" si="26"/>
        <v>0</v>
      </c>
      <c r="U104">
        <v>1</v>
      </c>
      <c r="V104">
        <f t="shared" si="27"/>
        <v>1</v>
      </c>
      <c r="W104">
        <v>3</v>
      </c>
      <c r="X104">
        <f t="shared" si="28"/>
        <v>0</v>
      </c>
      <c r="Y104">
        <v>0</v>
      </c>
      <c r="Z104">
        <f t="shared" si="29"/>
        <v>6</v>
      </c>
      <c r="AA104">
        <f t="shared" si="30"/>
        <v>0</v>
      </c>
      <c r="AB104">
        <f t="shared" si="31"/>
        <v>0</v>
      </c>
      <c r="AC104">
        <f t="shared" si="32"/>
        <v>0</v>
      </c>
      <c r="AD104">
        <f t="shared" si="33"/>
        <v>1</v>
      </c>
      <c r="AE104">
        <f t="shared" si="34"/>
        <v>0</v>
      </c>
      <c r="AF104">
        <f t="shared" si="35"/>
        <v>1</v>
      </c>
    </row>
    <row r="105" spans="1:32" x14ac:dyDescent="0.25">
      <c r="A105">
        <v>75</v>
      </c>
      <c r="B105">
        <f t="shared" si="18"/>
        <v>1</v>
      </c>
      <c r="C105">
        <v>0</v>
      </c>
      <c r="D105">
        <v>3</v>
      </c>
      <c r="E105">
        <f t="shared" si="19"/>
        <v>0</v>
      </c>
      <c r="F105">
        <v>110</v>
      </c>
      <c r="G105">
        <f t="shared" si="20"/>
        <v>0</v>
      </c>
      <c r="H105">
        <v>275</v>
      </c>
      <c r="I105">
        <f t="shared" si="21"/>
        <v>1</v>
      </c>
      <c r="J105">
        <v>1</v>
      </c>
      <c r="K105">
        <v>2</v>
      </c>
      <c r="L105">
        <f t="shared" si="22"/>
        <v>1</v>
      </c>
      <c r="M105">
        <v>130</v>
      </c>
      <c r="N105">
        <f t="shared" si="23"/>
        <v>1</v>
      </c>
      <c r="O105">
        <v>0</v>
      </c>
      <c r="P105">
        <f t="shared" si="24"/>
        <v>0</v>
      </c>
      <c r="Q105">
        <v>0</v>
      </c>
      <c r="R105">
        <f t="shared" si="25"/>
        <v>0</v>
      </c>
      <c r="S105">
        <v>1</v>
      </c>
      <c r="T105">
        <f t="shared" si="26"/>
        <v>0</v>
      </c>
      <c r="U105">
        <v>1</v>
      </c>
      <c r="V105">
        <f t="shared" si="27"/>
        <v>1</v>
      </c>
      <c r="W105">
        <v>3</v>
      </c>
      <c r="X105">
        <f t="shared" si="28"/>
        <v>0</v>
      </c>
      <c r="Y105">
        <v>0</v>
      </c>
      <c r="Z105">
        <f t="shared" si="29"/>
        <v>5</v>
      </c>
      <c r="AA105">
        <f t="shared" si="30"/>
        <v>0</v>
      </c>
      <c r="AB105">
        <f t="shared" si="31"/>
        <v>0</v>
      </c>
      <c r="AC105">
        <f t="shared" si="32"/>
        <v>0</v>
      </c>
      <c r="AD105">
        <f t="shared" si="33"/>
        <v>1</v>
      </c>
      <c r="AE105">
        <f t="shared" si="34"/>
        <v>0</v>
      </c>
      <c r="AF105">
        <f t="shared" si="35"/>
        <v>1</v>
      </c>
    </row>
    <row r="106" spans="1:32" x14ac:dyDescent="0.25">
      <c r="A106">
        <v>50</v>
      </c>
      <c r="B106">
        <f t="shared" si="18"/>
        <v>0</v>
      </c>
      <c r="C106">
        <v>1</v>
      </c>
      <c r="D106">
        <v>3</v>
      </c>
      <c r="E106">
        <f t="shared" si="19"/>
        <v>0</v>
      </c>
      <c r="F106">
        <v>120</v>
      </c>
      <c r="G106">
        <f t="shared" si="20"/>
        <v>0</v>
      </c>
      <c r="H106">
        <v>200</v>
      </c>
      <c r="I106">
        <f t="shared" si="21"/>
        <v>0</v>
      </c>
      <c r="J106">
        <v>0</v>
      </c>
      <c r="K106">
        <v>0</v>
      </c>
      <c r="L106">
        <f t="shared" si="22"/>
        <v>0</v>
      </c>
      <c r="M106">
        <v>140</v>
      </c>
      <c r="N106">
        <f t="shared" si="23"/>
        <v>1</v>
      </c>
      <c r="O106">
        <v>0</v>
      </c>
      <c r="P106">
        <f t="shared" si="24"/>
        <v>0</v>
      </c>
      <c r="Q106">
        <v>2</v>
      </c>
      <c r="R106">
        <f t="shared" si="25"/>
        <v>2</v>
      </c>
      <c r="S106">
        <v>2</v>
      </c>
      <c r="T106">
        <f t="shared" si="26"/>
        <v>1</v>
      </c>
      <c r="U106">
        <v>3</v>
      </c>
      <c r="V106">
        <f t="shared" si="27"/>
        <v>2</v>
      </c>
      <c r="W106">
        <v>7</v>
      </c>
      <c r="X106">
        <f t="shared" si="28"/>
        <v>2</v>
      </c>
      <c r="Y106">
        <v>3</v>
      </c>
      <c r="Z106">
        <f t="shared" si="29"/>
        <v>9</v>
      </c>
      <c r="AA106">
        <f t="shared" si="30"/>
        <v>1</v>
      </c>
      <c r="AB106">
        <f t="shared" si="31"/>
        <v>1</v>
      </c>
      <c r="AC106">
        <f t="shared" si="32"/>
        <v>0</v>
      </c>
      <c r="AD106">
        <f t="shared" si="33"/>
        <v>0</v>
      </c>
      <c r="AE106">
        <f t="shared" si="34"/>
        <v>0</v>
      </c>
      <c r="AF106">
        <f t="shared" si="35"/>
        <v>1</v>
      </c>
    </row>
    <row r="107" spans="1:32" x14ac:dyDescent="0.25">
      <c r="A107">
        <v>55</v>
      </c>
      <c r="B107">
        <f t="shared" si="18"/>
        <v>0</v>
      </c>
      <c r="C107">
        <v>1</v>
      </c>
      <c r="D107">
        <v>2</v>
      </c>
      <c r="E107">
        <f t="shared" si="19"/>
        <v>0</v>
      </c>
      <c r="F107">
        <v>110</v>
      </c>
      <c r="G107">
        <f t="shared" si="20"/>
        <v>0</v>
      </c>
      <c r="H107">
        <v>375</v>
      </c>
      <c r="I107">
        <f t="shared" si="21"/>
        <v>1</v>
      </c>
      <c r="J107">
        <v>0</v>
      </c>
      <c r="K107">
        <v>0</v>
      </c>
      <c r="L107">
        <f t="shared" si="22"/>
        <v>0</v>
      </c>
      <c r="M107">
        <v>160</v>
      </c>
      <c r="N107">
        <f t="shared" si="23"/>
        <v>0</v>
      </c>
      <c r="O107">
        <v>0</v>
      </c>
      <c r="P107">
        <f t="shared" si="24"/>
        <v>0</v>
      </c>
      <c r="Q107">
        <v>0</v>
      </c>
      <c r="R107">
        <f t="shared" si="25"/>
        <v>0</v>
      </c>
      <c r="S107">
        <v>1</v>
      </c>
      <c r="T107">
        <f t="shared" si="26"/>
        <v>0</v>
      </c>
      <c r="U107">
        <v>0</v>
      </c>
      <c r="V107">
        <f t="shared" si="27"/>
        <v>0</v>
      </c>
      <c r="W107">
        <v>7</v>
      </c>
      <c r="X107">
        <f t="shared" si="28"/>
        <v>2</v>
      </c>
      <c r="Y107">
        <v>0</v>
      </c>
      <c r="Z107">
        <f t="shared" si="29"/>
        <v>4</v>
      </c>
      <c r="AA107">
        <f t="shared" si="30"/>
        <v>0</v>
      </c>
      <c r="AB107">
        <f t="shared" si="31"/>
        <v>0</v>
      </c>
      <c r="AC107">
        <f t="shared" si="32"/>
        <v>0</v>
      </c>
      <c r="AD107">
        <f t="shared" si="33"/>
        <v>1</v>
      </c>
      <c r="AE107">
        <f t="shared" si="34"/>
        <v>0</v>
      </c>
      <c r="AF107">
        <f t="shared" si="35"/>
        <v>1</v>
      </c>
    </row>
    <row r="108" spans="1:32" x14ac:dyDescent="0.25">
      <c r="A108">
        <v>60</v>
      </c>
      <c r="B108">
        <f t="shared" si="18"/>
        <v>1</v>
      </c>
      <c r="C108">
        <v>1</v>
      </c>
      <c r="D108">
        <v>4</v>
      </c>
      <c r="E108">
        <f t="shared" si="19"/>
        <v>2</v>
      </c>
      <c r="F108">
        <v>140</v>
      </c>
      <c r="G108">
        <f t="shared" si="20"/>
        <v>0</v>
      </c>
      <c r="H108">
        <v>200</v>
      </c>
      <c r="I108">
        <f t="shared" si="21"/>
        <v>0</v>
      </c>
      <c r="J108">
        <v>0</v>
      </c>
      <c r="K108">
        <v>0</v>
      </c>
      <c r="L108">
        <f t="shared" si="22"/>
        <v>0</v>
      </c>
      <c r="M108">
        <v>170</v>
      </c>
      <c r="N108">
        <f t="shared" si="23"/>
        <v>0</v>
      </c>
      <c r="O108">
        <v>1</v>
      </c>
      <c r="P108">
        <f t="shared" si="24"/>
        <v>2</v>
      </c>
      <c r="Q108">
        <v>0</v>
      </c>
      <c r="R108">
        <f t="shared" si="25"/>
        <v>0</v>
      </c>
      <c r="S108">
        <v>1</v>
      </c>
      <c r="T108">
        <f t="shared" si="26"/>
        <v>0</v>
      </c>
      <c r="U108">
        <v>1</v>
      </c>
      <c r="V108">
        <f t="shared" si="27"/>
        <v>1</v>
      </c>
      <c r="W108">
        <v>7</v>
      </c>
      <c r="X108">
        <f t="shared" si="28"/>
        <v>2</v>
      </c>
      <c r="Y108">
        <v>2</v>
      </c>
      <c r="Z108">
        <f t="shared" si="29"/>
        <v>9</v>
      </c>
      <c r="AA108">
        <f t="shared" si="30"/>
        <v>1</v>
      </c>
      <c r="AB108">
        <f t="shared" si="31"/>
        <v>1</v>
      </c>
      <c r="AC108">
        <f t="shared" si="32"/>
        <v>0</v>
      </c>
      <c r="AD108">
        <f t="shared" si="33"/>
        <v>0</v>
      </c>
      <c r="AE108">
        <f t="shared" si="34"/>
        <v>0</v>
      </c>
      <c r="AF108">
        <f t="shared" si="35"/>
        <v>1</v>
      </c>
    </row>
    <row r="109" spans="1:32" x14ac:dyDescent="0.25">
      <c r="A109">
        <v>60</v>
      </c>
      <c r="B109">
        <f t="shared" si="18"/>
        <v>1</v>
      </c>
      <c r="C109">
        <v>1</v>
      </c>
      <c r="D109">
        <v>3</v>
      </c>
      <c r="E109">
        <f t="shared" si="19"/>
        <v>0</v>
      </c>
      <c r="F109">
        <v>130</v>
      </c>
      <c r="G109">
        <f t="shared" si="20"/>
        <v>0</v>
      </c>
      <c r="H109">
        <v>250</v>
      </c>
      <c r="I109">
        <f t="shared" si="21"/>
        <v>0</v>
      </c>
      <c r="J109">
        <v>0</v>
      </c>
      <c r="K109">
        <v>2</v>
      </c>
      <c r="L109">
        <f t="shared" si="22"/>
        <v>1</v>
      </c>
      <c r="M109">
        <v>150</v>
      </c>
      <c r="N109">
        <f t="shared" si="23"/>
        <v>1</v>
      </c>
      <c r="O109">
        <v>0</v>
      </c>
      <c r="P109">
        <f t="shared" si="24"/>
        <v>0</v>
      </c>
      <c r="Q109">
        <v>0.5</v>
      </c>
      <c r="R109">
        <f t="shared" si="25"/>
        <v>0</v>
      </c>
      <c r="S109">
        <v>2</v>
      </c>
      <c r="T109">
        <f t="shared" si="26"/>
        <v>1</v>
      </c>
      <c r="U109">
        <v>1</v>
      </c>
      <c r="V109">
        <f t="shared" si="27"/>
        <v>1</v>
      </c>
      <c r="W109">
        <v>7</v>
      </c>
      <c r="X109">
        <f t="shared" si="28"/>
        <v>2</v>
      </c>
      <c r="Y109">
        <v>1</v>
      </c>
      <c r="Z109">
        <f t="shared" si="29"/>
        <v>8</v>
      </c>
      <c r="AA109">
        <f t="shared" si="30"/>
        <v>1</v>
      </c>
      <c r="AB109">
        <f t="shared" si="31"/>
        <v>1</v>
      </c>
      <c r="AC109">
        <f t="shared" si="32"/>
        <v>0</v>
      </c>
      <c r="AD109">
        <f t="shared" si="33"/>
        <v>0</v>
      </c>
      <c r="AE109">
        <f t="shared" si="34"/>
        <v>0</v>
      </c>
      <c r="AF109">
        <f t="shared" si="35"/>
        <v>1</v>
      </c>
    </row>
    <row r="110" spans="1:32" x14ac:dyDescent="0.25">
      <c r="A110">
        <v>65</v>
      </c>
      <c r="B110">
        <f t="shared" si="18"/>
        <v>1</v>
      </c>
      <c r="C110">
        <v>1</v>
      </c>
      <c r="D110">
        <v>4</v>
      </c>
      <c r="E110">
        <f t="shared" si="19"/>
        <v>2</v>
      </c>
      <c r="F110">
        <v>120</v>
      </c>
      <c r="G110">
        <f t="shared" si="20"/>
        <v>0</v>
      </c>
      <c r="H110">
        <v>275</v>
      </c>
      <c r="I110">
        <f t="shared" si="21"/>
        <v>1</v>
      </c>
      <c r="J110">
        <v>0</v>
      </c>
      <c r="K110">
        <v>0</v>
      </c>
      <c r="L110">
        <f t="shared" si="22"/>
        <v>0</v>
      </c>
      <c r="M110">
        <v>140</v>
      </c>
      <c r="N110">
        <f t="shared" si="23"/>
        <v>1</v>
      </c>
      <c r="O110">
        <v>1</v>
      </c>
      <c r="P110">
        <f t="shared" si="24"/>
        <v>2</v>
      </c>
      <c r="Q110">
        <v>7</v>
      </c>
      <c r="R110">
        <f t="shared" si="25"/>
        <v>2</v>
      </c>
      <c r="S110">
        <v>2</v>
      </c>
      <c r="T110">
        <f t="shared" si="26"/>
        <v>1</v>
      </c>
      <c r="U110">
        <v>1</v>
      </c>
      <c r="V110">
        <f t="shared" si="27"/>
        <v>1</v>
      </c>
      <c r="W110">
        <v>7</v>
      </c>
      <c r="X110">
        <f t="shared" si="28"/>
        <v>2</v>
      </c>
      <c r="Y110">
        <v>2</v>
      </c>
      <c r="Z110">
        <f t="shared" si="29"/>
        <v>14</v>
      </c>
      <c r="AA110">
        <f t="shared" si="30"/>
        <v>1</v>
      </c>
      <c r="AB110">
        <f t="shared" si="31"/>
        <v>1</v>
      </c>
      <c r="AC110">
        <f t="shared" si="32"/>
        <v>0</v>
      </c>
      <c r="AD110">
        <f t="shared" si="33"/>
        <v>0</v>
      </c>
      <c r="AE110">
        <f t="shared" si="34"/>
        <v>0</v>
      </c>
      <c r="AF110">
        <f t="shared" si="35"/>
        <v>1</v>
      </c>
    </row>
    <row r="111" spans="1:32" x14ac:dyDescent="0.25">
      <c r="A111">
        <v>40</v>
      </c>
      <c r="B111">
        <f t="shared" si="18"/>
        <v>0</v>
      </c>
      <c r="C111">
        <v>1</v>
      </c>
      <c r="D111">
        <v>4</v>
      </c>
      <c r="E111">
        <f t="shared" si="19"/>
        <v>2</v>
      </c>
      <c r="F111">
        <v>120</v>
      </c>
      <c r="G111">
        <f t="shared" si="20"/>
        <v>0</v>
      </c>
      <c r="H111">
        <v>225</v>
      </c>
      <c r="I111">
        <f t="shared" si="21"/>
        <v>0</v>
      </c>
      <c r="J111">
        <v>0</v>
      </c>
      <c r="K111">
        <v>0</v>
      </c>
      <c r="L111">
        <f t="shared" si="22"/>
        <v>0</v>
      </c>
      <c r="M111">
        <v>140</v>
      </c>
      <c r="N111">
        <f t="shared" si="23"/>
        <v>1</v>
      </c>
      <c r="O111">
        <v>0</v>
      </c>
      <c r="P111">
        <f t="shared" si="24"/>
        <v>0</v>
      </c>
      <c r="Q111">
        <v>1.5</v>
      </c>
      <c r="R111">
        <f t="shared" si="25"/>
        <v>1</v>
      </c>
      <c r="S111">
        <v>2</v>
      </c>
      <c r="T111">
        <f t="shared" si="26"/>
        <v>1</v>
      </c>
      <c r="U111">
        <v>0</v>
      </c>
      <c r="V111">
        <f t="shared" si="27"/>
        <v>0</v>
      </c>
      <c r="W111">
        <v>7</v>
      </c>
      <c r="X111">
        <f t="shared" si="28"/>
        <v>2</v>
      </c>
      <c r="Y111">
        <v>3</v>
      </c>
      <c r="Z111">
        <f t="shared" si="29"/>
        <v>8</v>
      </c>
      <c r="AA111">
        <f t="shared" si="30"/>
        <v>1</v>
      </c>
      <c r="AB111">
        <f t="shared" si="31"/>
        <v>1</v>
      </c>
      <c r="AC111">
        <f t="shared" si="32"/>
        <v>0</v>
      </c>
      <c r="AD111">
        <f t="shared" si="33"/>
        <v>0</v>
      </c>
      <c r="AE111">
        <f t="shared" si="34"/>
        <v>0</v>
      </c>
      <c r="AF111">
        <f t="shared" si="35"/>
        <v>1</v>
      </c>
    </row>
    <row r="112" spans="1:32" x14ac:dyDescent="0.25">
      <c r="A112">
        <v>65</v>
      </c>
      <c r="B112">
        <f t="shared" si="18"/>
        <v>1</v>
      </c>
      <c r="C112">
        <v>0</v>
      </c>
      <c r="D112">
        <v>4</v>
      </c>
      <c r="E112">
        <f t="shared" si="19"/>
        <v>2</v>
      </c>
      <c r="F112">
        <v>150</v>
      </c>
      <c r="G112">
        <f t="shared" si="20"/>
        <v>1</v>
      </c>
      <c r="H112">
        <v>375</v>
      </c>
      <c r="I112">
        <f t="shared" si="21"/>
        <v>1</v>
      </c>
      <c r="J112">
        <v>0</v>
      </c>
      <c r="K112">
        <v>2</v>
      </c>
      <c r="L112">
        <f t="shared" si="22"/>
        <v>1</v>
      </c>
      <c r="M112">
        <v>150</v>
      </c>
      <c r="N112">
        <f t="shared" si="23"/>
        <v>1</v>
      </c>
      <c r="O112">
        <v>1</v>
      </c>
      <c r="P112">
        <f t="shared" si="24"/>
        <v>2</v>
      </c>
      <c r="Q112">
        <v>1</v>
      </c>
      <c r="R112">
        <f t="shared" si="25"/>
        <v>1</v>
      </c>
      <c r="S112">
        <v>2</v>
      </c>
      <c r="T112">
        <f t="shared" si="26"/>
        <v>1</v>
      </c>
      <c r="U112">
        <v>0</v>
      </c>
      <c r="V112">
        <f t="shared" si="27"/>
        <v>0</v>
      </c>
      <c r="W112">
        <v>7</v>
      </c>
      <c r="X112">
        <f t="shared" si="28"/>
        <v>2</v>
      </c>
      <c r="Y112">
        <v>1</v>
      </c>
      <c r="Z112">
        <f t="shared" si="29"/>
        <v>13</v>
      </c>
      <c r="AA112">
        <f t="shared" si="30"/>
        <v>1</v>
      </c>
      <c r="AB112">
        <f t="shared" si="31"/>
        <v>1</v>
      </c>
      <c r="AC112">
        <f t="shared" si="32"/>
        <v>0</v>
      </c>
      <c r="AD112">
        <f t="shared" si="33"/>
        <v>0</v>
      </c>
      <c r="AE112">
        <f t="shared" si="34"/>
        <v>0</v>
      </c>
      <c r="AF112">
        <f t="shared" si="35"/>
        <v>1</v>
      </c>
    </row>
    <row r="113" spans="1:32" x14ac:dyDescent="0.25">
      <c r="A113">
        <v>60</v>
      </c>
      <c r="B113">
        <f t="shared" si="18"/>
        <v>1</v>
      </c>
      <c r="C113">
        <v>1</v>
      </c>
      <c r="D113">
        <v>4</v>
      </c>
      <c r="E113">
        <f t="shared" si="19"/>
        <v>2</v>
      </c>
      <c r="F113">
        <v>130</v>
      </c>
      <c r="G113">
        <f t="shared" si="20"/>
        <v>0</v>
      </c>
      <c r="H113">
        <v>250</v>
      </c>
      <c r="I113">
        <f t="shared" si="21"/>
        <v>0</v>
      </c>
      <c r="J113">
        <v>1</v>
      </c>
      <c r="K113">
        <v>2</v>
      </c>
      <c r="L113">
        <f t="shared" si="22"/>
        <v>1</v>
      </c>
      <c r="M113">
        <v>150</v>
      </c>
      <c r="N113">
        <f t="shared" si="23"/>
        <v>1</v>
      </c>
      <c r="O113">
        <v>1</v>
      </c>
      <c r="P113">
        <f t="shared" si="24"/>
        <v>2</v>
      </c>
      <c r="Q113">
        <v>1.5</v>
      </c>
      <c r="R113">
        <f t="shared" si="25"/>
        <v>1</v>
      </c>
      <c r="S113">
        <v>2</v>
      </c>
      <c r="T113">
        <f t="shared" si="26"/>
        <v>1</v>
      </c>
      <c r="U113">
        <v>1</v>
      </c>
      <c r="V113">
        <f t="shared" si="27"/>
        <v>1</v>
      </c>
      <c r="W113">
        <v>3</v>
      </c>
      <c r="X113">
        <f t="shared" si="28"/>
        <v>0</v>
      </c>
      <c r="Y113">
        <v>1</v>
      </c>
      <c r="Z113">
        <f t="shared" si="29"/>
        <v>11</v>
      </c>
      <c r="AA113">
        <f t="shared" si="30"/>
        <v>1</v>
      </c>
      <c r="AB113">
        <f t="shared" si="31"/>
        <v>1</v>
      </c>
      <c r="AC113">
        <f t="shared" si="32"/>
        <v>0</v>
      </c>
      <c r="AD113">
        <f t="shared" si="33"/>
        <v>0</v>
      </c>
      <c r="AE113">
        <f t="shared" si="34"/>
        <v>0</v>
      </c>
      <c r="AF113">
        <f t="shared" si="35"/>
        <v>1</v>
      </c>
    </row>
    <row r="114" spans="1:32" x14ac:dyDescent="0.25">
      <c r="A114">
        <v>55</v>
      </c>
      <c r="B114">
        <f t="shared" si="18"/>
        <v>0</v>
      </c>
      <c r="C114">
        <v>1</v>
      </c>
      <c r="D114">
        <v>1</v>
      </c>
      <c r="E114">
        <f t="shared" si="19"/>
        <v>0</v>
      </c>
      <c r="F114">
        <v>120</v>
      </c>
      <c r="G114">
        <f t="shared" si="20"/>
        <v>0</v>
      </c>
      <c r="H114">
        <v>200</v>
      </c>
      <c r="I114">
        <f t="shared" si="21"/>
        <v>0</v>
      </c>
      <c r="J114">
        <v>0</v>
      </c>
      <c r="K114">
        <v>2</v>
      </c>
      <c r="L114">
        <f t="shared" si="22"/>
        <v>1</v>
      </c>
      <c r="M114">
        <v>190</v>
      </c>
      <c r="N114">
        <f t="shared" si="23"/>
        <v>0</v>
      </c>
      <c r="O114">
        <v>0</v>
      </c>
      <c r="P114">
        <f t="shared" si="24"/>
        <v>0</v>
      </c>
      <c r="Q114">
        <v>0</v>
      </c>
      <c r="R114">
        <f t="shared" si="25"/>
        <v>0</v>
      </c>
      <c r="S114">
        <v>2</v>
      </c>
      <c r="T114">
        <f t="shared" si="26"/>
        <v>1</v>
      </c>
      <c r="U114">
        <v>0</v>
      </c>
      <c r="V114">
        <f t="shared" si="27"/>
        <v>0</v>
      </c>
      <c r="W114">
        <v>6</v>
      </c>
      <c r="X114">
        <f t="shared" si="28"/>
        <v>1</v>
      </c>
      <c r="Y114">
        <v>0</v>
      </c>
      <c r="Z114">
        <f t="shared" si="29"/>
        <v>4</v>
      </c>
      <c r="AA114">
        <f t="shared" si="30"/>
        <v>0</v>
      </c>
      <c r="AB114">
        <f t="shared" si="31"/>
        <v>0</v>
      </c>
      <c r="AC114">
        <f t="shared" si="32"/>
        <v>0</v>
      </c>
      <c r="AD114">
        <f t="shared" si="33"/>
        <v>1</v>
      </c>
      <c r="AE114">
        <f t="shared" si="34"/>
        <v>0</v>
      </c>
      <c r="AF114">
        <f t="shared" si="35"/>
        <v>1</v>
      </c>
    </row>
    <row r="115" spans="1:32" x14ac:dyDescent="0.25">
      <c r="A115">
        <v>45</v>
      </c>
      <c r="B115">
        <f t="shared" si="18"/>
        <v>0</v>
      </c>
      <c r="C115">
        <v>0</v>
      </c>
      <c r="D115">
        <v>4</v>
      </c>
      <c r="E115">
        <f t="shared" si="19"/>
        <v>2</v>
      </c>
      <c r="F115">
        <v>140</v>
      </c>
      <c r="G115">
        <f t="shared" si="20"/>
        <v>0</v>
      </c>
      <c r="H115">
        <v>375</v>
      </c>
      <c r="I115">
        <f t="shared" si="21"/>
        <v>1</v>
      </c>
      <c r="J115">
        <v>1</v>
      </c>
      <c r="K115">
        <v>2</v>
      </c>
      <c r="L115">
        <f t="shared" si="22"/>
        <v>1</v>
      </c>
      <c r="M115">
        <v>140</v>
      </c>
      <c r="N115">
        <f t="shared" si="23"/>
        <v>1</v>
      </c>
      <c r="O115">
        <v>1</v>
      </c>
      <c r="P115">
        <f t="shared" si="24"/>
        <v>2</v>
      </c>
      <c r="Q115">
        <v>3</v>
      </c>
      <c r="R115">
        <f t="shared" si="25"/>
        <v>2</v>
      </c>
      <c r="S115">
        <v>2</v>
      </c>
      <c r="T115">
        <f t="shared" si="26"/>
        <v>1</v>
      </c>
      <c r="U115">
        <v>0</v>
      </c>
      <c r="V115">
        <f t="shared" si="27"/>
        <v>0</v>
      </c>
      <c r="W115">
        <v>7</v>
      </c>
      <c r="X115">
        <f t="shared" si="28"/>
        <v>2</v>
      </c>
      <c r="Y115">
        <v>2</v>
      </c>
      <c r="Z115">
        <f t="shared" si="29"/>
        <v>12</v>
      </c>
      <c r="AA115">
        <f t="shared" si="30"/>
        <v>1</v>
      </c>
      <c r="AB115">
        <f t="shared" si="31"/>
        <v>1</v>
      </c>
      <c r="AC115">
        <f t="shared" si="32"/>
        <v>0</v>
      </c>
      <c r="AD115">
        <f t="shared" si="33"/>
        <v>0</v>
      </c>
      <c r="AE115">
        <f t="shared" si="34"/>
        <v>0</v>
      </c>
      <c r="AF115">
        <f t="shared" si="35"/>
        <v>1</v>
      </c>
    </row>
    <row r="116" spans="1:32" x14ac:dyDescent="0.25">
      <c r="A116">
        <v>65</v>
      </c>
      <c r="B116">
        <f t="shared" si="18"/>
        <v>1</v>
      </c>
      <c r="C116">
        <v>0</v>
      </c>
      <c r="D116">
        <v>3</v>
      </c>
      <c r="E116">
        <f t="shared" si="19"/>
        <v>0</v>
      </c>
      <c r="F116">
        <v>130</v>
      </c>
      <c r="G116">
        <f t="shared" si="20"/>
        <v>0</v>
      </c>
      <c r="H116">
        <v>275</v>
      </c>
      <c r="I116">
        <f t="shared" si="21"/>
        <v>1</v>
      </c>
      <c r="J116">
        <v>0</v>
      </c>
      <c r="K116">
        <v>0</v>
      </c>
      <c r="L116">
        <f t="shared" si="22"/>
        <v>0</v>
      </c>
      <c r="M116">
        <v>100</v>
      </c>
      <c r="N116">
        <f t="shared" si="23"/>
        <v>2</v>
      </c>
      <c r="O116">
        <v>0</v>
      </c>
      <c r="P116">
        <f t="shared" si="24"/>
        <v>0</v>
      </c>
      <c r="Q116">
        <v>1.5</v>
      </c>
      <c r="R116">
        <f t="shared" si="25"/>
        <v>1</v>
      </c>
      <c r="S116">
        <v>2</v>
      </c>
      <c r="T116">
        <f t="shared" si="26"/>
        <v>1</v>
      </c>
      <c r="U116">
        <v>1</v>
      </c>
      <c r="V116">
        <f t="shared" si="27"/>
        <v>1</v>
      </c>
      <c r="W116">
        <v>7</v>
      </c>
      <c r="X116">
        <f t="shared" si="28"/>
        <v>2</v>
      </c>
      <c r="Y116">
        <v>2</v>
      </c>
      <c r="Z116">
        <f t="shared" si="29"/>
        <v>9</v>
      </c>
      <c r="AA116">
        <f t="shared" si="30"/>
        <v>1</v>
      </c>
      <c r="AB116">
        <f t="shared" si="31"/>
        <v>1</v>
      </c>
      <c r="AC116">
        <f t="shared" si="32"/>
        <v>0</v>
      </c>
      <c r="AD116">
        <f t="shared" si="33"/>
        <v>0</v>
      </c>
      <c r="AE116">
        <f t="shared" si="34"/>
        <v>0</v>
      </c>
      <c r="AF116">
        <f t="shared" si="35"/>
        <v>1</v>
      </c>
    </row>
    <row r="117" spans="1:32" x14ac:dyDescent="0.25">
      <c r="A117">
        <v>45</v>
      </c>
      <c r="B117">
        <f t="shared" si="18"/>
        <v>0</v>
      </c>
      <c r="C117">
        <v>1</v>
      </c>
      <c r="D117">
        <v>2</v>
      </c>
      <c r="E117">
        <f t="shared" si="19"/>
        <v>0</v>
      </c>
      <c r="F117">
        <v>140</v>
      </c>
      <c r="G117">
        <f t="shared" si="20"/>
        <v>0</v>
      </c>
      <c r="H117">
        <v>225</v>
      </c>
      <c r="I117">
        <f t="shared" si="21"/>
        <v>0</v>
      </c>
      <c r="J117">
        <v>0</v>
      </c>
      <c r="K117">
        <v>0</v>
      </c>
      <c r="L117">
        <f t="shared" si="22"/>
        <v>0</v>
      </c>
      <c r="M117">
        <v>140</v>
      </c>
      <c r="N117">
        <f t="shared" si="23"/>
        <v>1</v>
      </c>
      <c r="O117">
        <v>0</v>
      </c>
      <c r="P117">
        <f t="shared" si="24"/>
        <v>0</v>
      </c>
      <c r="Q117">
        <v>0</v>
      </c>
      <c r="R117">
        <f t="shared" si="25"/>
        <v>0</v>
      </c>
      <c r="S117">
        <v>2</v>
      </c>
      <c r="T117">
        <f t="shared" si="26"/>
        <v>1</v>
      </c>
      <c r="U117">
        <v>0</v>
      </c>
      <c r="V117">
        <f t="shared" si="27"/>
        <v>0</v>
      </c>
      <c r="W117">
        <v>6</v>
      </c>
      <c r="X117">
        <f t="shared" si="28"/>
        <v>1</v>
      </c>
      <c r="Y117">
        <v>0</v>
      </c>
      <c r="Z117">
        <f t="shared" si="29"/>
        <v>4</v>
      </c>
      <c r="AA117">
        <f t="shared" si="30"/>
        <v>0</v>
      </c>
      <c r="AB117">
        <f t="shared" si="31"/>
        <v>0</v>
      </c>
      <c r="AC117">
        <f t="shared" si="32"/>
        <v>0</v>
      </c>
      <c r="AD117">
        <f t="shared" si="33"/>
        <v>1</v>
      </c>
      <c r="AE117">
        <f t="shared" si="34"/>
        <v>0</v>
      </c>
      <c r="AF117">
        <f t="shared" si="35"/>
        <v>1</v>
      </c>
    </row>
    <row r="118" spans="1:32" x14ac:dyDescent="0.25">
      <c r="A118">
        <v>60</v>
      </c>
      <c r="B118">
        <f t="shared" si="18"/>
        <v>1</v>
      </c>
      <c r="C118">
        <v>1</v>
      </c>
      <c r="D118">
        <v>3</v>
      </c>
      <c r="E118">
        <f t="shared" si="19"/>
        <v>0</v>
      </c>
      <c r="F118">
        <v>140</v>
      </c>
      <c r="G118">
        <f t="shared" si="20"/>
        <v>0</v>
      </c>
      <c r="H118">
        <v>225</v>
      </c>
      <c r="I118">
        <f t="shared" si="21"/>
        <v>0</v>
      </c>
      <c r="J118">
        <v>1</v>
      </c>
      <c r="K118">
        <v>2</v>
      </c>
      <c r="L118">
        <f t="shared" si="22"/>
        <v>1</v>
      </c>
      <c r="M118">
        <v>170</v>
      </c>
      <c r="N118">
        <f t="shared" si="23"/>
        <v>0</v>
      </c>
      <c r="O118">
        <v>0</v>
      </c>
      <c r="P118">
        <f t="shared" si="24"/>
        <v>0</v>
      </c>
      <c r="Q118">
        <v>0</v>
      </c>
      <c r="R118">
        <f t="shared" si="25"/>
        <v>0</v>
      </c>
      <c r="S118">
        <v>1</v>
      </c>
      <c r="T118">
        <f t="shared" si="26"/>
        <v>0</v>
      </c>
      <c r="U118">
        <v>0</v>
      </c>
      <c r="V118">
        <f t="shared" si="27"/>
        <v>0</v>
      </c>
      <c r="W118">
        <v>3</v>
      </c>
      <c r="X118">
        <f t="shared" si="28"/>
        <v>0</v>
      </c>
      <c r="Y118">
        <v>0</v>
      </c>
      <c r="Z118">
        <f t="shared" si="29"/>
        <v>3</v>
      </c>
      <c r="AA118">
        <f t="shared" si="30"/>
        <v>0</v>
      </c>
      <c r="AB118">
        <f t="shared" si="31"/>
        <v>0</v>
      </c>
      <c r="AC118">
        <f t="shared" si="32"/>
        <v>0</v>
      </c>
      <c r="AD118">
        <f t="shared" si="33"/>
        <v>1</v>
      </c>
      <c r="AE118">
        <f t="shared" si="34"/>
        <v>0</v>
      </c>
      <c r="AF118">
        <f t="shared" si="35"/>
        <v>1</v>
      </c>
    </row>
    <row r="119" spans="1:32" x14ac:dyDescent="0.25">
      <c r="A119">
        <v>40</v>
      </c>
      <c r="B119">
        <f t="shared" si="18"/>
        <v>0</v>
      </c>
      <c r="C119">
        <v>0</v>
      </c>
      <c r="D119">
        <v>4</v>
      </c>
      <c r="E119">
        <f t="shared" si="19"/>
        <v>2</v>
      </c>
      <c r="F119">
        <v>140</v>
      </c>
      <c r="G119">
        <f t="shared" si="20"/>
        <v>0</v>
      </c>
      <c r="H119">
        <v>200</v>
      </c>
      <c r="I119">
        <f t="shared" si="21"/>
        <v>0</v>
      </c>
      <c r="J119">
        <v>0</v>
      </c>
      <c r="K119">
        <v>0</v>
      </c>
      <c r="L119">
        <f t="shared" si="22"/>
        <v>0</v>
      </c>
      <c r="M119">
        <v>190</v>
      </c>
      <c r="N119">
        <f t="shared" si="23"/>
        <v>0</v>
      </c>
      <c r="O119">
        <v>0</v>
      </c>
      <c r="P119">
        <f t="shared" si="24"/>
        <v>0</v>
      </c>
      <c r="Q119">
        <v>1.5</v>
      </c>
      <c r="R119">
        <f t="shared" si="25"/>
        <v>1</v>
      </c>
      <c r="S119">
        <v>1</v>
      </c>
      <c r="T119">
        <f t="shared" si="26"/>
        <v>0</v>
      </c>
      <c r="U119">
        <v>0</v>
      </c>
      <c r="V119">
        <f t="shared" si="27"/>
        <v>0</v>
      </c>
      <c r="W119">
        <v>3</v>
      </c>
      <c r="X119">
        <f t="shared" si="28"/>
        <v>0</v>
      </c>
      <c r="Y119">
        <v>0</v>
      </c>
      <c r="Z119">
        <f t="shared" si="29"/>
        <v>3</v>
      </c>
      <c r="AA119">
        <f t="shared" si="30"/>
        <v>0</v>
      </c>
      <c r="AB119">
        <f t="shared" si="31"/>
        <v>0</v>
      </c>
      <c r="AC119">
        <f t="shared" si="32"/>
        <v>0</v>
      </c>
      <c r="AD119">
        <f t="shared" si="33"/>
        <v>1</v>
      </c>
      <c r="AE119">
        <f t="shared" si="34"/>
        <v>0</v>
      </c>
      <c r="AF119">
        <f t="shared" si="35"/>
        <v>1</v>
      </c>
    </row>
    <row r="120" spans="1:32" x14ac:dyDescent="0.25">
      <c r="A120">
        <v>65</v>
      </c>
      <c r="B120">
        <f t="shared" si="18"/>
        <v>1</v>
      </c>
      <c r="C120">
        <v>1</v>
      </c>
      <c r="D120">
        <v>4</v>
      </c>
      <c r="E120">
        <f t="shared" si="19"/>
        <v>2</v>
      </c>
      <c r="F120">
        <v>130</v>
      </c>
      <c r="G120">
        <f t="shared" si="20"/>
        <v>0</v>
      </c>
      <c r="H120">
        <v>375</v>
      </c>
      <c r="I120">
        <f t="shared" si="21"/>
        <v>1</v>
      </c>
      <c r="J120">
        <v>1</v>
      </c>
      <c r="K120">
        <v>2</v>
      </c>
      <c r="L120">
        <f t="shared" si="22"/>
        <v>1</v>
      </c>
      <c r="M120">
        <v>140</v>
      </c>
      <c r="N120">
        <f t="shared" si="23"/>
        <v>1</v>
      </c>
      <c r="O120">
        <v>1</v>
      </c>
      <c r="P120">
        <f t="shared" si="24"/>
        <v>2</v>
      </c>
      <c r="Q120">
        <v>2</v>
      </c>
      <c r="R120">
        <f t="shared" si="25"/>
        <v>2</v>
      </c>
      <c r="S120">
        <v>1</v>
      </c>
      <c r="T120">
        <f t="shared" si="26"/>
        <v>0</v>
      </c>
      <c r="U120">
        <v>3</v>
      </c>
      <c r="V120">
        <f t="shared" si="27"/>
        <v>2</v>
      </c>
      <c r="W120">
        <v>7</v>
      </c>
      <c r="X120">
        <f t="shared" si="28"/>
        <v>2</v>
      </c>
      <c r="Y120">
        <v>3</v>
      </c>
      <c r="Z120">
        <f t="shared" si="29"/>
        <v>15</v>
      </c>
      <c r="AA120">
        <f t="shared" si="30"/>
        <v>1</v>
      </c>
      <c r="AB120">
        <f t="shared" si="31"/>
        <v>1</v>
      </c>
      <c r="AC120">
        <f t="shared" si="32"/>
        <v>0</v>
      </c>
      <c r="AD120">
        <f t="shared" si="33"/>
        <v>0</v>
      </c>
      <c r="AE120">
        <f t="shared" si="34"/>
        <v>0</v>
      </c>
      <c r="AF120">
        <f t="shared" si="35"/>
        <v>1</v>
      </c>
    </row>
    <row r="121" spans="1:32" x14ac:dyDescent="0.25">
      <c r="A121">
        <v>65</v>
      </c>
      <c r="B121">
        <f t="shared" si="18"/>
        <v>1</v>
      </c>
      <c r="C121">
        <v>1</v>
      </c>
      <c r="D121">
        <v>4</v>
      </c>
      <c r="E121">
        <f t="shared" si="19"/>
        <v>2</v>
      </c>
      <c r="F121">
        <v>140</v>
      </c>
      <c r="G121">
        <f t="shared" si="20"/>
        <v>0</v>
      </c>
      <c r="H121">
        <v>275</v>
      </c>
      <c r="I121">
        <f t="shared" si="21"/>
        <v>1</v>
      </c>
      <c r="J121">
        <v>0</v>
      </c>
      <c r="K121">
        <v>2</v>
      </c>
      <c r="L121">
        <f t="shared" si="22"/>
        <v>1</v>
      </c>
      <c r="M121">
        <v>130</v>
      </c>
      <c r="N121">
        <f t="shared" si="23"/>
        <v>1</v>
      </c>
      <c r="O121">
        <v>0</v>
      </c>
      <c r="P121">
        <f t="shared" si="24"/>
        <v>0</v>
      </c>
      <c r="Q121">
        <v>3</v>
      </c>
      <c r="R121">
        <f t="shared" si="25"/>
        <v>2</v>
      </c>
      <c r="S121">
        <v>2</v>
      </c>
      <c r="T121">
        <f t="shared" si="26"/>
        <v>1</v>
      </c>
      <c r="U121">
        <v>1</v>
      </c>
      <c r="V121">
        <f t="shared" si="27"/>
        <v>1</v>
      </c>
      <c r="W121">
        <v>7</v>
      </c>
      <c r="X121">
        <f t="shared" si="28"/>
        <v>2</v>
      </c>
      <c r="Y121">
        <v>2</v>
      </c>
      <c r="Z121">
        <f t="shared" si="29"/>
        <v>13</v>
      </c>
      <c r="AA121">
        <f t="shared" si="30"/>
        <v>1</v>
      </c>
      <c r="AB121">
        <f t="shared" si="31"/>
        <v>1</v>
      </c>
      <c r="AC121">
        <f t="shared" si="32"/>
        <v>0</v>
      </c>
      <c r="AD121">
        <f t="shared" si="33"/>
        <v>0</v>
      </c>
      <c r="AE121">
        <f t="shared" si="34"/>
        <v>0</v>
      </c>
      <c r="AF121">
        <f t="shared" si="35"/>
        <v>1</v>
      </c>
    </row>
    <row r="122" spans="1:32" x14ac:dyDescent="0.25">
      <c r="A122">
        <v>50</v>
      </c>
      <c r="B122">
        <f t="shared" si="18"/>
        <v>0</v>
      </c>
      <c r="C122">
        <v>1</v>
      </c>
      <c r="D122">
        <v>4</v>
      </c>
      <c r="E122">
        <f t="shared" si="19"/>
        <v>2</v>
      </c>
      <c r="F122">
        <v>130</v>
      </c>
      <c r="G122">
        <f t="shared" si="20"/>
        <v>0</v>
      </c>
      <c r="H122">
        <v>275</v>
      </c>
      <c r="I122">
        <f t="shared" si="21"/>
        <v>1</v>
      </c>
      <c r="J122">
        <v>1</v>
      </c>
      <c r="K122">
        <v>2</v>
      </c>
      <c r="L122">
        <f t="shared" si="22"/>
        <v>1</v>
      </c>
      <c r="M122">
        <v>150</v>
      </c>
      <c r="N122">
        <f t="shared" si="23"/>
        <v>1</v>
      </c>
      <c r="O122">
        <v>1</v>
      </c>
      <c r="P122">
        <f t="shared" si="24"/>
        <v>2</v>
      </c>
      <c r="Q122">
        <v>0</v>
      </c>
      <c r="R122">
        <f t="shared" si="25"/>
        <v>0</v>
      </c>
      <c r="S122">
        <v>1</v>
      </c>
      <c r="T122">
        <f t="shared" si="26"/>
        <v>0</v>
      </c>
      <c r="U122">
        <v>2</v>
      </c>
      <c r="V122">
        <f t="shared" si="27"/>
        <v>2</v>
      </c>
      <c r="W122">
        <v>7</v>
      </c>
      <c r="X122">
        <f t="shared" si="28"/>
        <v>2</v>
      </c>
      <c r="Y122">
        <v>3</v>
      </c>
      <c r="Z122">
        <f t="shared" si="29"/>
        <v>12</v>
      </c>
      <c r="AA122">
        <f t="shared" si="30"/>
        <v>1</v>
      </c>
      <c r="AB122">
        <f t="shared" si="31"/>
        <v>1</v>
      </c>
      <c r="AC122">
        <f t="shared" si="32"/>
        <v>0</v>
      </c>
      <c r="AD122">
        <f t="shared" si="33"/>
        <v>0</v>
      </c>
      <c r="AE122">
        <f t="shared" si="34"/>
        <v>0</v>
      </c>
      <c r="AF122">
        <f t="shared" si="35"/>
        <v>1</v>
      </c>
    </row>
    <row r="123" spans="1:32" x14ac:dyDescent="0.25">
      <c r="A123">
        <v>65</v>
      </c>
      <c r="B123">
        <f t="shared" si="18"/>
        <v>1</v>
      </c>
      <c r="C123">
        <v>0</v>
      </c>
      <c r="D123">
        <v>4</v>
      </c>
      <c r="E123">
        <f t="shared" si="19"/>
        <v>2</v>
      </c>
      <c r="F123">
        <v>150</v>
      </c>
      <c r="G123">
        <f t="shared" si="20"/>
        <v>1</v>
      </c>
      <c r="H123">
        <v>600</v>
      </c>
      <c r="I123">
        <f t="shared" si="21"/>
        <v>1</v>
      </c>
      <c r="J123">
        <v>0</v>
      </c>
      <c r="K123">
        <v>2</v>
      </c>
      <c r="L123">
        <f t="shared" si="22"/>
        <v>1</v>
      </c>
      <c r="M123">
        <v>160</v>
      </c>
      <c r="N123">
        <f t="shared" si="23"/>
        <v>0</v>
      </c>
      <c r="O123">
        <v>0</v>
      </c>
      <c r="P123">
        <f t="shared" si="24"/>
        <v>0</v>
      </c>
      <c r="Q123">
        <v>7</v>
      </c>
      <c r="R123">
        <f t="shared" si="25"/>
        <v>2</v>
      </c>
      <c r="S123">
        <v>2</v>
      </c>
      <c r="T123">
        <f t="shared" si="26"/>
        <v>1</v>
      </c>
      <c r="U123">
        <v>3</v>
      </c>
      <c r="V123">
        <f t="shared" si="27"/>
        <v>2</v>
      </c>
      <c r="W123">
        <v>7</v>
      </c>
      <c r="X123">
        <f t="shared" si="28"/>
        <v>2</v>
      </c>
      <c r="Y123">
        <v>4</v>
      </c>
      <c r="Z123">
        <f t="shared" si="29"/>
        <v>13</v>
      </c>
      <c r="AA123">
        <f t="shared" si="30"/>
        <v>1</v>
      </c>
      <c r="AB123">
        <f t="shared" si="31"/>
        <v>1</v>
      </c>
      <c r="AC123">
        <f t="shared" si="32"/>
        <v>0</v>
      </c>
      <c r="AD123">
        <f t="shared" si="33"/>
        <v>0</v>
      </c>
      <c r="AE123">
        <f t="shared" si="34"/>
        <v>0</v>
      </c>
      <c r="AF123">
        <f t="shared" si="35"/>
        <v>1</v>
      </c>
    </row>
    <row r="124" spans="1:32" x14ac:dyDescent="0.25">
      <c r="A124">
        <v>55</v>
      </c>
      <c r="B124">
        <f t="shared" si="18"/>
        <v>0</v>
      </c>
      <c r="C124">
        <v>1</v>
      </c>
      <c r="D124">
        <v>3</v>
      </c>
      <c r="E124">
        <f t="shared" si="19"/>
        <v>0</v>
      </c>
      <c r="F124">
        <v>100</v>
      </c>
      <c r="G124">
        <f t="shared" si="20"/>
        <v>0</v>
      </c>
      <c r="H124">
        <v>225</v>
      </c>
      <c r="I124">
        <f t="shared" si="21"/>
        <v>0</v>
      </c>
      <c r="J124">
        <v>0</v>
      </c>
      <c r="K124">
        <v>0</v>
      </c>
      <c r="L124">
        <f t="shared" si="22"/>
        <v>0</v>
      </c>
      <c r="M124">
        <v>150</v>
      </c>
      <c r="N124">
        <f t="shared" si="23"/>
        <v>1</v>
      </c>
      <c r="O124">
        <v>1</v>
      </c>
      <c r="P124">
        <f t="shared" si="24"/>
        <v>2</v>
      </c>
      <c r="Q124">
        <v>1.5</v>
      </c>
      <c r="R124">
        <f t="shared" si="25"/>
        <v>1</v>
      </c>
      <c r="S124">
        <v>2</v>
      </c>
      <c r="T124">
        <f t="shared" si="26"/>
        <v>1</v>
      </c>
      <c r="U124">
        <v>0</v>
      </c>
      <c r="V124">
        <f t="shared" si="27"/>
        <v>0</v>
      </c>
      <c r="W124">
        <v>3</v>
      </c>
      <c r="X124">
        <f t="shared" si="28"/>
        <v>0</v>
      </c>
      <c r="Y124">
        <v>0</v>
      </c>
      <c r="Z124">
        <f t="shared" si="29"/>
        <v>6</v>
      </c>
      <c r="AA124">
        <f t="shared" si="30"/>
        <v>0</v>
      </c>
      <c r="AB124">
        <f t="shared" si="31"/>
        <v>0</v>
      </c>
      <c r="AC124">
        <f t="shared" si="32"/>
        <v>0</v>
      </c>
      <c r="AD124">
        <f t="shared" si="33"/>
        <v>1</v>
      </c>
      <c r="AE124">
        <f t="shared" si="34"/>
        <v>0</v>
      </c>
      <c r="AF124">
        <f t="shared" si="35"/>
        <v>1</v>
      </c>
    </row>
    <row r="125" spans="1:32" x14ac:dyDescent="0.25">
      <c r="A125">
        <v>55</v>
      </c>
      <c r="B125">
        <f t="shared" si="18"/>
        <v>0</v>
      </c>
      <c r="C125">
        <v>1</v>
      </c>
      <c r="D125">
        <v>4</v>
      </c>
      <c r="E125">
        <f t="shared" si="19"/>
        <v>2</v>
      </c>
      <c r="F125">
        <v>140</v>
      </c>
      <c r="G125">
        <f t="shared" si="20"/>
        <v>0</v>
      </c>
      <c r="H125">
        <v>225</v>
      </c>
      <c r="I125">
        <f t="shared" si="21"/>
        <v>0</v>
      </c>
      <c r="J125">
        <v>0</v>
      </c>
      <c r="K125">
        <v>0</v>
      </c>
      <c r="L125">
        <f t="shared" si="22"/>
        <v>0</v>
      </c>
      <c r="M125">
        <v>120</v>
      </c>
      <c r="N125">
        <f t="shared" si="23"/>
        <v>2</v>
      </c>
      <c r="O125">
        <v>1</v>
      </c>
      <c r="P125">
        <f t="shared" si="24"/>
        <v>2</v>
      </c>
      <c r="Q125">
        <v>7</v>
      </c>
      <c r="R125">
        <f t="shared" si="25"/>
        <v>2</v>
      </c>
      <c r="S125">
        <v>3</v>
      </c>
      <c r="T125">
        <f t="shared" si="26"/>
        <v>1</v>
      </c>
      <c r="U125">
        <v>0</v>
      </c>
      <c r="V125">
        <f t="shared" si="27"/>
        <v>0</v>
      </c>
      <c r="W125">
        <v>7</v>
      </c>
      <c r="X125">
        <f t="shared" si="28"/>
        <v>2</v>
      </c>
      <c r="Y125">
        <v>3</v>
      </c>
      <c r="Z125">
        <f t="shared" si="29"/>
        <v>12</v>
      </c>
      <c r="AA125">
        <f t="shared" si="30"/>
        <v>1</v>
      </c>
      <c r="AB125">
        <f t="shared" si="31"/>
        <v>1</v>
      </c>
      <c r="AC125">
        <f t="shared" si="32"/>
        <v>0</v>
      </c>
      <c r="AD125">
        <f t="shared" si="33"/>
        <v>0</v>
      </c>
      <c r="AE125">
        <f t="shared" si="34"/>
        <v>0</v>
      </c>
      <c r="AF125">
        <f t="shared" si="35"/>
        <v>1</v>
      </c>
    </row>
    <row r="126" spans="1:32" x14ac:dyDescent="0.25">
      <c r="A126">
        <v>65</v>
      </c>
      <c r="B126">
        <f t="shared" si="18"/>
        <v>1</v>
      </c>
      <c r="C126">
        <v>1</v>
      </c>
      <c r="D126">
        <v>1</v>
      </c>
      <c r="E126">
        <f t="shared" si="19"/>
        <v>0</v>
      </c>
      <c r="F126">
        <v>140</v>
      </c>
      <c r="G126">
        <f t="shared" si="20"/>
        <v>0</v>
      </c>
      <c r="H126">
        <v>300</v>
      </c>
      <c r="I126">
        <f t="shared" si="21"/>
        <v>1</v>
      </c>
      <c r="J126">
        <v>1</v>
      </c>
      <c r="K126">
        <v>2</v>
      </c>
      <c r="L126">
        <f t="shared" si="22"/>
        <v>1</v>
      </c>
      <c r="M126">
        <v>180</v>
      </c>
      <c r="N126">
        <f t="shared" si="23"/>
        <v>0</v>
      </c>
      <c r="O126">
        <v>0</v>
      </c>
      <c r="P126">
        <f t="shared" si="24"/>
        <v>0</v>
      </c>
      <c r="Q126">
        <v>1.5</v>
      </c>
      <c r="R126">
        <f t="shared" si="25"/>
        <v>1</v>
      </c>
      <c r="S126">
        <v>2</v>
      </c>
      <c r="T126">
        <f t="shared" si="26"/>
        <v>1</v>
      </c>
      <c r="U126">
        <v>1</v>
      </c>
      <c r="V126">
        <f t="shared" si="27"/>
        <v>1</v>
      </c>
      <c r="W126">
        <v>3</v>
      </c>
      <c r="X126">
        <f t="shared" si="28"/>
        <v>0</v>
      </c>
      <c r="Y126">
        <v>1</v>
      </c>
      <c r="Z126">
        <f t="shared" si="29"/>
        <v>7</v>
      </c>
      <c r="AA126">
        <f t="shared" si="30"/>
        <v>0</v>
      </c>
      <c r="AB126">
        <f t="shared" si="31"/>
        <v>0</v>
      </c>
      <c r="AC126">
        <f t="shared" si="32"/>
        <v>0</v>
      </c>
      <c r="AD126">
        <f t="shared" si="33"/>
        <v>0</v>
      </c>
      <c r="AE126">
        <f t="shared" si="34"/>
        <v>1</v>
      </c>
      <c r="AF126">
        <f t="shared" si="35"/>
        <v>0</v>
      </c>
    </row>
    <row r="127" spans="1:32" x14ac:dyDescent="0.25">
      <c r="A127">
        <v>45</v>
      </c>
      <c r="B127">
        <f t="shared" si="18"/>
        <v>0</v>
      </c>
      <c r="C127">
        <v>0</v>
      </c>
      <c r="D127">
        <v>2</v>
      </c>
      <c r="E127">
        <f t="shared" si="19"/>
        <v>0</v>
      </c>
      <c r="F127">
        <v>130</v>
      </c>
      <c r="G127">
        <f t="shared" si="20"/>
        <v>0</v>
      </c>
      <c r="H127">
        <v>250</v>
      </c>
      <c r="I127">
        <f t="shared" si="21"/>
        <v>0</v>
      </c>
      <c r="J127">
        <v>0</v>
      </c>
      <c r="K127">
        <v>2</v>
      </c>
      <c r="L127">
        <f t="shared" si="22"/>
        <v>1</v>
      </c>
      <c r="M127">
        <v>180</v>
      </c>
      <c r="N127">
        <f t="shared" si="23"/>
        <v>0</v>
      </c>
      <c r="O127">
        <v>0</v>
      </c>
      <c r="P127">
        <f t="shared" si="24"/>
        <v>0</v>
      </c>
      <c r="Q127">
        <v>1</v>
      </c>
      <c r="R127">
        <f t="shared" si="25"/>
        <v>1</v>
      </c>
      <c r="S127">
        <v>2</v>
      </c>
      <c r="T127">
        <f t="shared" si="26"/>
        <v>1</v>
      </c>
      <c r="U127">
        <v>0</v>
      </c>
      <c r="V127">
        <f t="shared" si="27"/>
        <v>0</v>
      </c>
      <c r="W127">
        <v>3</v>
      </c>
      <c r="X127">
        <f t="shared" si="28"/>
        <v>0</v>
      </c>
      <c r="Y127">
        <v>0</v>
      </c>
      <c r="Z127">
        <f t="shared" si="29"/>
        <v>3</v>
      </c>
      <c r="AA127">
        <f t="shared" si="30"/>
        <v>0</v>
      </c>
      <c r="AB127">
        <f t="shared" si="31"/>
        <v>0</v>
      </c>
      <c r="AC127">
        <f t="shared" si="32"/>
        <v>0</v>
      </c>
      <c r="AD127">
        <f t="shared" si="33"/>
        <v>1</v>
      </c>
      <c r="AE127">
        <f t="shared" si="34"/>
        <v>0</v>
      </c>
      <c r="AF127">
        <f t="shared" si="35"/>
        <v>1</v>
      </c>
    </row>
    <row r="128" spans="1:32" x14ac:dyDescent="0.25">
      <c r="A128">
        <v>60</v>
      </c>
      <c r="B128">
        <f t="shared" si="18"/>
        <v>1</v>
      </c>
      <c r="C128">
        <v>0</v>
      </c>
      <c r="D128">
        <v>4</v>
      </c>
      <c r="E128">
        <f t="shared" si="19"/>
        <v>2</v>
      </c>
      <c r="F128">
        <v>200</v>
      </c>
      <c r="G128">
        <f t="shared" si="20"/>
        <v>1</v>
      </c>
      <c r="H128">
        <v>300</v>
      </c>
      <c r="I128">
        <f t="shared" si="21"/>
        <v>1</v>
      </c>
      <c r="J128">
        <v>1</v>
      </c>
      <c r="K128">
        <v>2</v>
      </c>
      <c r="L128">
        <f t="shared" si="22"/>
        <v>1</v>
      </c>
      <c r="M128">
        <v>140</v>
      </c>
      <c r="N128">
        <f t="shared" si="23"/>
        <v>1</v>
      </c>
      <c r="O128">
        <v>1</v>
      </c>
      <c r="P128">
        <f t="shared" si="24"/>
        <v>2</v>
      </c>
      <c r="Q128">
        <v>7</v>
      </c>
      <c r="R128">
        <f t="shared" si="25"/>
        <v>2</v>
      </c>
      <c r="S128">
        <v>3</v>
      </c>
      <c r="T128">
        <f t="shared" si="26"/>
        <v>1</v>
      </c>
      <c r="U128">
        <v>2</v>
      </c>
      <c r="V128">
        <f t="shared" si="27"/>
        <v>2</v>
      </c>
      <c r="W128">
        <v>7</v>
      </c>
      <c r="X128">
        <f t="shared" si="28"/>
        <v>2</v>
      </c>
      <c r="Y128">
        <v>3</v>
      </c>
      <c r="Z128">
        <f t="shared" si="29"/>
        <v>16</v>
      </c>
      <c r="AA128">
        <f t="shared" si="30"/>
        <v>1</v>
      </c>
      <c r="AB128">
        <f t="shared" si="31"/>
        <v>1</v>
      </c>
      <c r="AC128">
        <f t="shared" si="32"/>
        <v>0</v>
      </c>
      <c r="AD128">
        <f t="shared" si="33"/>
        <v>0</v>
      </c>
      <c r="AE128">
        <f t="shared" si="34"/>
        <v>0</v>
      </c>
      <c r="AF128">
        <f t="shared" si="35"/>
        <v>1</v>
      </c>
    </row>
    <row r="129" spans="1:32" x14ac:dyDescent="0.25">
      <c r="A129">
        <v>55</v>
      </c>
      <c r="B129">
        <f t="shared" si="18"/>
        <v>0</v>
      </c>
      <c r="C129">
        <v>1</v>
      </c>
      <c r="D129">
        <v>4</v>
      </c>
      <c r="E129">
        <f t="shared" si="19"/>
        <v>2</v>
      </c>
      <c r="F129">
        <v>110</v>
      </c>
      <c r="G129">
        <f t="shared" si="20"/>
        <v>0</v>
      </c>
      <c r="H129">
        <v>250</v>
      </c>
      <c r="I129">
        <f t="shared" si="21"/>
        <v>0</v>
      </c>
      <c r="J129">
        <v>0</v>
      </c>
      <c r="K129">
        <v>0</v>
      </c>
      <c r="L129">
        <f t="shared" si="22"/>
        <v>0</v>
      </c>
      <c r="M129">
        <v>130</v>
      </c>
      <c r="N129">
        <f t="shared" si="23"/>
        <v>1</v>
      </c>
      <c r="O129">
        <v>1</v>
      </c>
      <c r="P129">
        <f t="shared" si="24"/>
        <v>2</v>
      </c>
      <c r="Q129">
        <v>3</v>
      </c>
      <c r="R129">
        <f t="shared" si="25"/>
        <v>2</v>
      </c>
      <c r="S129">
        <v>2</v>
      </c>
      <c r="T129">
        <f t="shared" si="26"/>
        <v>1</v>
      </c>
      <c r="U129">
        <v>1</v>
      </c>
      <c r="V129">
        <f t="shared" si="27"/>
        <v>1</v>
      </c>
      <c r="W129">
        <v>7</v>
      </c>
      <c r="X129">
        <f t="shared" si="28"/>
        <v>2</v>
      </c>
      <c r="Y129">
        <v>3</v>
      </c>
      <c r="Z129">
        <f t="shared" si="29"/>
        <v>12</v>
      </c>
      <c r="AA129">
        <f t="shared" si="30"/>
        <v>1</v>
      </c>
      <c r="AB129">
        <f t="shared" si="31"/>
        <v>1</v>
      </c>
      <c r="AC129">
        <f t="shared" si="32"/>
        <v>0</v>
      </c>
      <c r="AD129">
        <f t="shared" si="33"/>
        <v>0</v>
      </c>
      <c r="AE129">
        <f t="shared" si="34"/>
        <v>0</v>
      </c>
      <c r="AF129">
        <f t="shared" si="35"/>
        <v>1</v>
      </c>
    </row>
    <row r="130" spans="1:32" x14ac:dyDescent="0.25">
      <c r="A130">
        <v>45</v>
      </c>
      <c r="B130">
        <f t="shared" si="18"/>
        <v>0</v>
      </c>
      <c r="C130">
        <v>1</v>
      </c>
      <c r="D130">
        <v>2</v>
      </c>
      <c r="E130">
        <f t="shared" si="19"/>
        <v>0</v>
      </c>
      <c r="F130">
        <v>120</v>
      </c>
      <c r="G130">
        <f t="shared" si="20"/>
        <v>0</v>
      </c>
      <c r="H130">
        <v>225</v>
      </c>
      <c r="I130">
        <f t="shared" si="21"/>
        <v>0</v>
      </c>
      <c r="J130">
        <v>0</v>
      </c>
      <c r="K130">
        <v>0</v>
      </c>
      <c r="L130">
        <f t="shared" si="22"/>
        <v>0</v>
      </c>
      <c r="M130">
        <v>170</v>
      </c>
      <c r="N130">
        <f t="shared" si="23"/>
        <v>0</v>
      </c>
      <c r="O130">
        <v>0</v>
      </c>
      <c r="P130">
        <f t="shared" si="24"/>
        <v>0</v>
      </c>
      <c r="Q130">
        <v>0</v>
      </c>
      <c r="R130">
        <f t="shared" si="25"/>
        <v>0</v>
      </c>
      <c r="S130">
        <v>1</v>
      </c>
      <c r="T130">
        <f t="shared" si="26"/>
        <v>0</v>
      </c>
      <c r="U130">
        <v>0</v>
      </c>
      <c r="V130">
        <f t="shared" si="27"/>
        <v>0</v>
      </c>
      <c r="W130">
        <v>3</v>
      </c>
      <c r="X130">
        <f t="shared" si="28"/>
        <v>0</v>
      </c>
      <c r="Y130">
        <v>0</v>
      </c>
      <c r="Z130">
        <f t="shared" si="29"/>
        <v>1</v>
      </c>
      <c r="AA130">
        <f t="shared" si="30"/>
        <v>0</v>
      </c>
      <c r="AB130">
        <f t="shared" si="31"/>
        <v>0</v>
      </c>
      <c r="AC130">
        <f t="shared" si="32"/>
        <v>0</v>
      </c>
      <c r="AD130">
        <f t="shared" si="33"/>
        <v>1</v>
      </c>
      <c r="AE130">
        <f t="shared" si="34"/>
        <v>0</v>
      </c>
      <c r="AF130">
        <f t="shared" si="35"/>
        <v>1</v>
      </c>
    </row>
    <row r="131" spans="1:32" x14ac:dyDescent="0.25">
      <c r="A131">
        <v>65</v>
      </c>
      <c r="B131">
        <f t="shared" ref="B131:B194" si="36">IF(A131&gt;=60,1,0)</f>
        <v>1</v>
      </c>
      <c r="C131">
        <v>0</v>
      </c>
      <c r="D131">
        <v>4</v>
      </c>
      <c r="E131">
        <f t="shared" ref="E131:E194" si="37">IF(D131=4,2,0)</f>
        <v>2</v>
      </c>
      <c r="F131">
        <v>130</v>
      </c>
      <c r="G131">
        <f t="shared" ref="G131:G194" si="38">IF(F131&gt;=150,1,0)</f>
        <v>0</v>
      </c>
      <c r="H131">
        <v>225</v>
      </c>
      <c r="I131">
        <f t="shared" ref="I131:I194" si="39">IF(H131&gt;=275,1,0)</f>
        <v>0</v>
      </c>
      <c r="J131">
        <v>0</v>
      </c>
      <c r="K131">
        <v>0</v>
      </c>
      <c r="L131">
        <f t="shared" ref="L131:L194" si="40">IF(K131&gt;0,1,0)</f>
        <v>0</v>
      </c>
      <c r="M131">
        <v>170</v>
      </c>
      <c r="N131">
        <f t="shared" ref="N131:N194" si="41">IF(M131&lt;=120,2,IF(M131&lt;=150,1,0))</f>
        <v>0</v>
      </c>
      <c r="O131">
        <v>0</v>
      </c>
      <c r="P131">
        <f t="shared" ref="P131:P194" si="42">IF(O131=1,2,0)</f>
        <v>0</v>
      </c>
      <c r="Q131">
        <v>0</v>
      </c>
      <c r="R131">
        <f t="shared" ref="R131:R194" si="43">IF(Q131&gt;=2,2,IF(Q131&gt;=1,1,0))</f>
        <v>0</v>
      </c>
      <c r="S131">
        <v>1</v>
      </c>
      <c r="T131">
        <f t="shared" ref="T131:T194" si="44">IF(S131&gt;1,1,0)</f>
        <v>0</v>
      </c>
      <c r="U131">
        <v>0</v>
      </c>
      <c r="V131">
        <f t="shared" ref="V131:V194" si="45">IF(U131&gt;1,2,IF(U131=1,1,0))</f>
        <v>0</v>
      </c>
      <c r="W131">
        <v>3</v>
      </c>
      <c r="X131">
        <f t="shared" ref="X131:X194" si="46">IF(W131=6,1,IF(W131=7,2,0))</f>
        <v>0</v>
      </c>
      <c r="Y131">
        <v>0</v>
      </c>
      <c r="Z131">
        <f t="shared" ref="Z131:Z194" si="47">SUM(B131,C131,E131,G131,I131,L131,N131,P131,R131,T131,V131,X131)</f>
        <v>3</v>
      </c>
      <c r="AA131">
        <f t="shared" ref="AA131:AA194" si="48">IF(Z131&gt;=8,1,0)</f>
        <v>0</v>
      </c>
      <c r="AB131">
        <f t="shared" ref="AB131:AB194" si="49">IF(AND(AA131=1,Y131&gt;0),1,0)</f>
        <v>0</v>
      </c>
      <c r="AC131">
        <f t="shared" ref="AC131:AC194" si="50">IF(AND(AA131=1,Y131=0),1,0)</f>
        <v>0</v>
      </c>
      <c r="AD131">
        <f t="shared" ref="AD131:AD194" si="51">IF(AND(AA131=0,Y131=0),1,0)</f>
        <v>1</v>
      </c>
      <c r="AE131">
        <f t="shared" ref="AE131:AE194" si="52">IF(AND(AA131=0,Y131&gt;0),1,0)</f>
        <v>0</v>
      </c>
      <c r="AF131">
        <f t="shared" ref="AF131:AF194" si="53">IF(OR(AB131=1,AD131=1),1,0)</f>
        <v>1</v>
      </c>
    </row>
    <row r="132" spans="1:32" x14ac:dyDescent="0.25">
      <c r="A132">
        <v>55</v>
      </c>
      <c r="B132">
        <f t="shared" si="36"/>
        <v>0</v>
      </c>
      <c r="C132">
        <v>1</v>
      </c>
      <c r="D132">
        <v>3</v>
      </c>
      <c r="E132">
        <f t="shared" si="37"/>
        <v>0</v>
      </c>
      <c r="F132">
        <v>120</v>
      </c>
      <c r="G132">
        <f t="shared" si="38"/>
        <v>0</v>
      </c>
      <c r="H132">
        <v>275</v>
      </c>
      <c r="I132">
        <f t="shared" si="39"/>
        <v>1</v>
      </c>
      <c r="J132">
        <v>0</v>
      </c>
      <c r="K132">
        <v>2</v>
      </c>
      <c r="L132">
        <f t="shared" si="40"/>
        <v>1</v>
      </c>
      <c r="M132">
        <v>150</v>
      </c>
      <c r="N132">
        <f t="shared" si="41"/>
        <v>1</v>
      </c>
      <c r="O132">
        <v>0</v>
      </c>
      <c r="P132">
        <f t="shared" si="42"/>
        <v>0</v>
      </c>
      <c r="Q132">
        <v>0.5</v>
      </c>
      <c r="R132">
        <f t="shared" si="43"/>
        <v>0</v>
      </c>
      <c r="S132">
        <v>2</v>
      </c>
      <c r="T132">
        <f t="shared" si="44"/>
        <v>1</v>
      </c>
      <c r="U132">
        <v>0</v>
      </c>
      <c r="V132">
        <f t="shared" si="45"/>
        <v>0</v>
      </c>
      <c r="W132">
        <v>7</v>
      </c>
      <c r="X132">
        <f t="shared" si="46"/>
        <v>2</v>
      </c>
      <c r="Y132">
        <v>0</v>
      </c>
      <c r="Z132">
        <f t="shared" si="47"/>
        <v>7</v>
      </c>
      <c r="AA132">
        <f t="shared" si="48"/>
        <v>0</v>
      </c>
      <c r="AB132">
        <f t="shared" si="49"/>
        <v>0</v>
      </c>
      <c r="AC132">
        <f t="shared" si="50"/>
        <v>0</v>
      </c>
      <c r="AD132">
        <f t="shared" si="51"/>
        <v>1</v>
      </c>
      <c r="AE132">
        <f t="shared" si="52"/>
        <v>0</v>
      </c>
      <c r="AF132">
        <f t="shared" si="53"/>
        <v>1</v>
      </c>
    </row>
    <row r="133" spans="1:32" x14ac:dyDescent="0.25">
      <c r="A133">
        <v>55</v>
      </c>
      <c r="B133">
        <f t="shared" si="36"/>
        <v>0</v>
      </c>
      <c r="C133">
        <v>1</v>
      </c>
      <c r="D133">
        <v>3</v>
      </c>
      <c r="E133">
        <f t="shared" si="37"/>
        <v>0</v>
      </c>
      <c r="F133">
        <v>100</v>
      </c>
      <c r="G133">
        <f t="shared" si="38"/>
        <v>0</v>
      </c>
      <c r="H133">
        <v>250</v>
      </c>
      <c r="I133">
        <f t="shared" si="39"/>
        <v>0</v>
      </c>
      <c r="J133">
        <v>0</v>
      </c>
      <c r="K133">
        <v>0</v>
      </c>
      <c r="L133">
        <f t="shared" si="40"/>
        <v>0</v>
      </c>
      <c r="M133">
        <v>160</v>
      </c>
      <c r="N133">
        <f t="shared" si="41"/>
        <v>0</v>
      </c>
      <c r="O133">
        <v>1</v>
      </c>
      <c r="P133">
        <f t="shared" si="42"/>
        <v>2</v>
      </c>
      <c r="Q133">
        <v>0</v>
      </c>
      <c r="R133">
        <f t="shared" si="43"/>
        <v>0</v>
      </c>
      <c r="S133">
        <v>1</v>
      </c>
      <c r="T133">
        <f t="shared" si="44"/>
        <v>0</v>
      </c>
      <c r="U133">
        <v>1</v>
      </c>
      <c r="V133">
        <f t="shared" si="45"/>
        <v>1</v>
      </c>
      <c r="W133">
        <v>7</v>
      </c>
      <c r="X133">
        <f t="shared" si="46"/>
        <v>2</v>
      </c>
      <c r="Y133">
        <v>0</v>
      </c>
      <c r="Z133">
        <f t="shared" si="47"/>
        <v>6</v>
      </c>
      <c r="AA133">
        <f t="shared" si="48"/>
        <v>0</v>
      </c>
      <c r="AB133">
        <f t="shared" si="49"/>
        <v>0</v>
      </c>
      <c r="AC133">
        <f t="shared" si="50"/>
        <v>0</v>
      </c>
      <c r="AD133">
        <f t="shared" si="51"/>
        <v>1</v>
      </c>
      <c r="AE133">
        <f t="shared" si="52"/>
        <v>0</v>
      </c>
      <c r="AF133">
        <f t="shared" si="53"/>
        <v>1</v>
      </c>
    </row>
    <row r="134" spans="1:32" x14ac:dyDescent="0.25">
      <c r="A134">
        <v>40</v>
      </c>
      <c r="B134">
        <f t="shared" si="36"/>
        <v>0</v>
      </c>
      <c r="C134">
        <v>1</v>
      </c>
      <c r="D134">
        <v>2</v>
      </c>
      <c r="E134">
        <f t="shared" si="37"/>
        <v>0</v>
      </c>
      <c r="F134">
        <v>130</v>
      </c>
      <c r="G134">
        <f t="shared" si="38"/>
        <v>0</v>
      </c>
      <c r="H134">
        <v>225</v>
      </c>
      <c r="I134">
        <f t="shared" si="39"/>
        <v>0</v>
      </c>
      <c r="J134">
        <v>0</v>
      </c>
      <c r="K134">
        <v>2</v>
      </c>
      <c r="L134">
        <f t="shared" si="40"/>
        <v>1</v>
      </c>
      <c r="M134">
        <v>210</v>
      </c>
      <c r="N134">
        <f t="shared" si="41"/>
        <v>0</v>
      </c>
      <c r="O134">
        <v>0</v>
      </c>
      <c r="P134">
        <f t="shared" si="42"/>
        <v>0</v>
      </c>
      <c r="Q134">
        <v>0</v>
      </c>
      <c r="R134">
        <f t="shared" si="43"/>
        <v>0</v>
      </c>
      <c r="S134">
        <v>1</v>
      </c>
      <c r="T134">
        <f t="shared" si="44"/>
        <v>0</v>
      </c>
      <c r="U134">
        <v>0</v>
      </c>
      <c r="V134">
        <f t="shared" si="45"/>
        <v>0</v>
      </c>
      <c r="W134">
        <v>3</v>
      </c>
      <c r="X134">
        <f t="shared" si="46"/>
        <v>0</v>
      </c>
      <c r="Y134">
        <v>0</v>
      </c>
      <c r="Z134">
        <f t="shared" si="47"/>
        <v>2</v>
      </c>
      <c r="AA134">
        <f t="shared" si="48"/>
        <v>0</v>
      </c>
      <c r="AB134">
        <f t="shared" si="49"/>
        <v>0</v>
      </c>
      <c r="AC134">
        <f t="shared" si="50"/>
        <v>0</v>
      </c>
      <c r="AD134">
        <f t="shared" si="51"/>
        <v>1</v>
      </c>
      <c r="AE134">
        <f t="shared" si="52"/>
        <v>0</v>
      </c>
      <c r="AF134">
        <f t="shared" si="53"/>
        <v>1</v>
      </c>
    </row>
    <row r="135" spans="1:32" x14ac:dyDescent="0.25">
      <c r="A135">
        <v>55</v>
      </c>
      <c r="B135">
        <f t="shared" si="36"/>
        <v>0</v>
      </c>
      <c r="C135">
        <v>1</v>
      </c>
      <c r="D135">
        <v>4</v>
      </c>
      <c r="E135">
        <f t="shared" si="37"/>
        <v>2</v>
      </c>
      <c r="F135">
        <v>140</v>
      </c>
      <c r="G135">
        <f t="shared" si="38"/>
        <v>0</v>
      </c>
      <c r="H135">
        <v>275</v>
      </c>
      <c r="I135">
        <f t="shared" si="39"/>
        <v>1</v>
      </c>
      <c r="J135">
        <v>0</v>
      </c>
      <c r="K135">
        <v>2</v>
      </c>
      <c r="L135">
        <f t="shared" si="40"/>
        <v>1</v>
      </c>
      <c r="M135">
        <v>190</v>
      </c>
      <c r="N135">
        <f t="shared" si="41"/>
        <v>0</v>
      </c>
      <c r="O135">
        <v>1</v>
      </c>
      <c r="P135">
        <f t="shared" si="42"/>
        <v>2</v>
      </c>
      <c r="Q135">
        <v>0</v>
      </c>
      <c r="R135">
        <f t="shared" si="43"/>
        <v>0</v>
      </c>
      <c r="S135">
        <v>1</v>
      </c>
      <c r="T135">
        <f t="shared" si="44"/>
        <v>0</v>
      </c>
      <c r="U135">
        <v>0</v>
      </c>
      <c r="V135">
        <f t="shared" si="45"/>
        <v>0</v>
      </c>
      <c r="W135">
        <v>3</v>
      </c>
      <c r="X135">
        <f t="shared" si="46"/>
        <v>0</v>
      </c>
      <c r="Y135">
        <v>0</v>
      </c>
      <c r="Z135">
        <f t="shared" si="47"/>
        <v>7</v>
      </c>
      <c r="AA135">
        <f t="shared" si="48"/>
        <v>0</v>
      </c>
      <c r="AB135">
        <f t="shared" si="49"/>
        <v>0</v>
      </c>
      <c r="AC135">
        <f t="shared" si="50"/>
        <v>0</v>
      </c>
      <c r="AD135">
        <f t="shared" si="51"/>
        <v>1</v>
      </c>
      <c r="AE135">
        <f t="shared" si="52"/>
        <v>0</v>
      </c>
      <c r="AF135">
        <f t="shared" si="53"/>
        <v>1</v>
      </c>
    </row>
    <row r="136" spans="1:32" x14ac:dyDescent="0.25">
      <c r="A136">
        <v>45</v>
      </c>
      <c r="B136">
        <f t="shared" si="36"/>
        <v>0</v>
      </c>
      <c r="C136">
        <v>0</v>
      </c>
      <c r="D136">
        <v>3</v>
      </c>
      <c r="E136">
        <f t="shared" si="37"/>
        <v>0</v>
      </c>
      <c r="F136">
        <v>130</v>
      </c>
      <c r="G136">
        <f t="shared" si="38"/>
        <v>0</v>
      </c>
      <c r="H136">
        <v>225</v>
      </c>
      <c r="I136">
        <f t="shared" si="39"/>
        <v>0</v>
      </c>
      <c r="J136">
        <v>0</v>
      </c>
      <c r="K136">
        <v>0</v>
      </c>
      <c r="L136">
        <f t="shared" si="40"/>
        <v>0</v>
      </c>
      <c r="M136">
        <v>170</v>
      </c>
      <c r="N136">
        <f t="shared" si="41"/>
        <v>0</v>
      </c>
      <c r="O136">
        <v>0</v>
      </c>
      <c r="P136">
        <f t="shared" si="42"/>
        <v>0</v>
      </c>
      <c r="Q136">
        <v>0.5</v>
      </c>
      <c r="R136">
        <f t="shared" si="43"/>
        <v>0</v>
      </c>
      <c r="S136">
        <v>2</v>
      </c>
      <c r="T136">
        <f t="shared" si="44"/>
        <v>1</v>
      </c>
      <c r="U136">
        <v>0</v>
      </c>
      <c r="V136">
        <f t="shared" si="45"/>
        <v>0</v>
      </c>
      <c r="W136">
        <v>3</v>
      </c>
      <c r="X136">
        <f t="shared" si="46"/>
        <v>0</v>
      </c>
      <c r="Y136">
        <v>0</v>
      </c>
      <c r="Z136">
        <f t="shared" si="47"/>
        <v>1</v>
      </c>
      <c r="AA136">
        <f t="shared" si="48"/>
        <v>0</v>
      </c>
      <c r="AB136">
        <f t="shared" si="49"/>
        <v>0</v>
      </c>
      <c r="AC136">
        <f t="shared" si="50"/>
        <v>0</v>
      </c>
      <c r="AD136">
        <f t="shared" si="51"/>
        <v>1</v>
      </c>
      <c r="AE136">
        <f t="shared" si="52"/>
        <v>0</v>
      </c>
      <c r="AF136">
        <f t="shared" si="53"/>
        <v>1</v>
      </c>
    </row>
    <row r="137" spans="1:32" x14ac:dyDescent="0.25">
      <c r="A137">
        <v>55</v>
      </c>
      <c r="B137">
        <f t="shared" si="36"/>
        <v>0</v>
      </c>
      <c r="C137">
        <v>0</v>
      </c>
      <c r="D137">
        <v>2</v>
      </c>
      <c r="E137">
        <f t="shared" si="37"/>
        <v>0</v>
      </c>
      <c r="F137">
        <v>140</v>
      </c>
      <c r="G137">
        <f t="shared" si="38"/>
        <v>0</v>
      </c>
      <c r="H137">
        <v>250</v>
      </c>
      <c r="I137">
        <f t="shared" si="39"/>
        <v>0</v>
      </c>
      <c r="J137">
        <v>0</v>
      </c>
      <c r="K137">
        <v>2</v>
      </c>
      <c r="L137">
        <f t="shared" si="40"/>
        <v>1</v>
      </c>
      <c r="M137">
        <v>170</v>
      </c>
      <c r="N137">
        <f t="shared" si="41"/>
        <v>0</v>
      </c>
      <c r="O137">
        <v>0</v>
      </c>
      <c r="P137">
        <f t="shared" si="42"/>
        <v>0</v>
      </c>
      <c r="Q137">
        <v>1.5</v>
      </c>
      <c r="R137">
        <f t="shared" si="43"/>
        <v>1</v>
      </c>
      <c r="S137">
        <v>2</v>
      </c>
      <c r="T137">
        <f t="shared" si="44"/>
        <v>1</v>
      </c>
      <c r="U137">
        <v>0</v>
      </c>
      <c r="V137">
        <f t="shared" si="45"/>
        <v>0</v>
      </c>
      <c r="W137">
        <v>3</v>
      </c>
      <c r="X137">
        <f t="shared" si="46"/>
        <v>0</v>
      </c>
      <c r="Y137">
        <v>0</v>
      </c>
      <c r="Z137">
        <f t="shared" si="47"/>
        <v>3</v>
      </c>
      <c r="AA137">
        <f t="shared" si="48"/>
        <v>0</v>
      </c>
      <c r="AB137">
        <f t="shared" si="49"/>
        <v>0</v>
      </c>
      <c r="AC137">
        <f t="shared" si="50"/>
        <v>0</v>
      </c>
      <c r="AD137">
        <f t="shared" si="51"/>
        <v>1</v>
      </c>
      <c r="AE137">
        <f t="shared" si="52"/>
        <v>0</v>
      </c>
      <c r="AF137">
        <f t="shared" si="53"/>
        <v>1</v>
      </c>
    </row>
    <row r="138" spans="1:32" x14ac:dyDescent="0.25">
      <c r="A138">
        <v>70</v>
      </c>
      <c r="B138">
        <f t="shared" si="36"/>
        <v>1</v>
      </c>
      <c r="C138">
        <v>1</v>
      </c>
      <c r="D138">
        <v>4</v>
      </c>
      <c r="E138">
        <f t="shared" si="37"/>
        <v>2</v>
      </c>
      <c r="F138">
        <v>150</v>
      </c>
      <c r="G138">
        <f t="shared" si="38"/>
        <v>1</v>
      </c>
      <c r="H138">
        <v>175</v>
      </c>
      <c r="I138">
        <f t="shared" si="39"/>
        <v>0</v>
      </c>
      <c r="J138">
        <v>0</v>
      </c>
      <c r="K138">
        <v>0</v>
      </c>
      <c r="L138">
        <f t="shared" si="40"/>
        <v>0</v>
      </c>
      <c r="M138">
        <v>130</v>
      </c>
      <c r="N138">
        <f t="shared" si="41"/>
        <v>1</v>
      </c>
      <c r="O138">
        <v>1</v>
      </c>
      <c r="P138">
        <f t="shared" si="42"/>
        <v>2</v>
      </c>
      <c r="Q138">
        <v>3</v>
      </c>
      <c r="R138">
        <f t="shared" si="43"/>
        <v>2</v>
      </c>
      <c r="S138">
        <v>3</v>
      </c>
      <c r="T138">
        <f t="shared" si="44"/>
        <v>1</v>
      </c>
      <c r="U138">
        <v>0</v>
      </c>
      <c r="V138">
        <f t="shared" si="45"/>
        <v>0</v>
      </c>
      <c r="W138">
        <v>7</v>
      </c>
      <c r="X138">
        <f t="shared" si="46"/>
        <v>2</v>
      </c>
      <c r="Y138">
        <v>4</v>
      </c>
      <c r="Z138">
        <f t="shared" si="47"/>
        <v>13</v>
      </c>
      <c r="AA138">
        <f t="shared" si="48"/>
        <v>1</v>
      </c>
      <c r="AB138">
        <f t="shared" si="49"/>
        <v>1</v>
      </c>
      <c r="AC138">
        <f t="shared" si="50"/>
        <v>0</v>
      </c>
      <c r="AD138">
        <f t="shared" si="51"/>
        <v>0</v>
      </c>
      <c r="AE138">
        <f t="shared" si="52"/>
        <v>0</v>
      </c>
      <c r="AF138">
        <f t="shared" si="53"/>
        <v>1</v>
      </c>
    </row>
    <row r="139" spans="1:32" x14ac:dyDescent="0.25">
      <c r="A139">
        <v>65</v>
      </c>
      <c r="B139">
        <f t="shared" si="36"/>
        <v>1</v>
      </c>
      <c r="C139">
        <v>1</v>
      </c>
      <c r="D139">
        <v>2</v>
      </c>
      <c r="E139">
        <f t="shared" si="37"/>
        <v>0</v>
      </c>
      <c r="F139">
        <v>120</v>
      </c>
      <c r="G139">
        <f t="shared" si="38"/>
        <v>0</v>
      </c>
      <c r="H139">
        <v>300</v>
      </c>
      <c r="I139">
        <f t="shared" si="39"/>
        <v>1</v>
      </c>
      <c r="J139">
        <v>0</v>
      </c>
      <c r="K139">
        <v>2</v>
      </c>
      <c r="L139">
        <f t="shared" si="40"/>
        <v>1</v>
      </c>
      <c r="M139">
        <v>110</v>
      </c>
      <c r="N139">
        <f t="shared" si="41"/>
        <v>2</v>
      </c>
      <c r="O139">
        <v>0</v>
      </c>
      <c r="P139">
        <f t="shared" si="42"/>
        <v>0</v>
      </c>
      <c r="Q139">
        <v>1.5</v>
      </c>
      <c r="R139">
        <f t="shared" si="43"/>
        <v>1</v>
      </c>
      <c r="S139">
        <v>2</v>
      </c>
      <c r="T139">
        <f t="shared" si="44"/>
        <v>1</v>
      </c>
      <c r="U139">
        <v>1</v>
      </c>
      <c r="V139">
        <f t="shared" si="45"/>
        <v>1</v>
      </c>
      <c r="W139">
        <v>7</v>
      </c>
      <c r="X139">
        <f t="shared" si="46"/>
        <v>2</v>
      </c>
      <c r="Y139">
        <v>3</v>
      </c>
      <c r="Z139">
        <f t="shared" si="47"/>
        <v>11</v>
      </c>
      <c r="AA139">
        <f t="shared" si="48"/>
        <v>1</v>
      </c>
      <c r="AB139">
        <f t="shared" si="49"/>
        <v>1</v>
      </c>
      <c r="AC139">
        <f t="shared" si="50"/>
        <v>0</v>
      </c>
      <c r="AD139">
        <f t="shared" si="51"/>
        <v>0</v>
      </c>
      <c r="AE139">
        <f t="shared" si="52"/>
        <v>0</v>
      </c>
      <c r="AF139">
        <f t="shared" si="53"/>
        <v>1</v>
      </c>
    </row>
    <row r="140" spans="1:32" x14ac:dyDescent="0.25">
      <c r="A140">
        <v>40</v>
      </c>
      <c r="B140">
        <f t="shared" si="36"/>
        <v>0</v>
      </c>
      <c r="C140">
        <v>1</v>
      </c>
      <c r="D140">
        <v>4</v>
      </c>
      <c r="E140">
        <f t="shared" si="37"/>
        <v>2</v>
      </c>
      <c r="F140">
        <v>120</v>
      </c>
      <c r="G140">
        <f t="shared" si="38"/>
        <v>0</v>
      </c>
      <c r="H140">
        <v>200</v>
      </c>
      <c r="I140">
        <f t="shared" si="39"/>
        <v>0</v>
      </c>
      <c r="J140">
        <v>0</v>
      </c>
      <c r="K140">
        <v>0</v>
      </c>
      <c r="L140">
        <f t="shared" si="40"/>
        <v>0</v>
      </c>
      <c r="M140">
        <v>130</v>
      </c>
      <c r="N140">
        <f t="shared" si="41"/>
        <v>1</v>
      </c>
      <c r="O140">
        <v>1</v>
      </c>
      <c r="P140">
        <f t="shared" si="42"/>
        <v>2</v>
      </c>
      <c r="Q140">
        <v>2</v>
      </c>
      <c r="R140">
        <f t="shared" si="43"/>
        <v>2</v>
      </c>
      <c r="S140">
        <v>2</v>
      </c>
      <c r="T140">
        <f t="shared" si="44"/>
        <v>1</v>
      </c>
      <c r="U140">
        <v>0</v>
      </c>
      <c r="V140">
        <f t="shared" si="45"/>
        <v>0</v>
      </c>
      <c r="W140">
        <v>7</v>
      </c>
      <c r="X140">
        <f t="shared" si="46"/>
        <v>2</v>
      </c>
      <c r="Y140">
        <v>1</v>
      </c>
      <c r="Z140">
        <f t="shared" si="47"/>
        <v>11</v>
      </c>
      <c r="AA140">
        <f t="shared" si="48"/>
        <v>1</v>
      </c>
      <c r="AB140">
        <f t="shared" si="49"/>
        <v>1</v>
      </c>
      <c r="AC140">
        <f t="shared" si="50"/>
        <v>0</v>
      </c>
      <c r="AD140">
        <f t="shared" si="51"/>
        <v>0</v>
      </c>
      <c r="AE140">
        <f t="shared" si="52"/>
        <v>0</v>
      </c>
      <c r="AF140">
        <f t="shared" si="53"/>
        <v>1</v>
      </c>
    </row>
    <row r="141" spans="1:32" x14ac:dyDescent="0.25">
      <c r="A141">
        <v>55</v>
      </c>
      <c r="B141">
        <f t="shared" si="36"/>
        <v>0</v>
      </c>
      <c r="C141">
        <v>1</v>
      </c>
      <c r="D141">
        <v>3</v>
      </c>
      <c r="E141">
        <f t="shared" si="37"/>
        <v>0</v>
      </c>
      <c r="F141">
        <v>130</v>
      </c>
      <c r="G141">
        <f t="shared" si="38"/>
        <v>0</v>
      </c>
      <c r="H141">
        <v>250</v>
      </c>
      <c r="I141">
        <f t="shared" si="39"/>
        <v>0</v>
      </c>
      <c r="J141">
        <v>1</v>
      </c>
      <c r="K141">
        <v>2</v>
      </c>
      <c r="L141">
        <f t="shared" si="40"/>
        <v>1</v>
      </c>
      <c r="M141">
        <v>170</v>
      </c>
      <c r="N141">
        <f t="shared" si="41"/>
        <v>0</v>
      </c>
      <c r="O141">
        <v>0</v>
      </c>
      <c r="P141">
        <f t="shared" si="42"/>
        <v>0</v>
      </c>
      <c r="Q141">
        <v>2.5</v>
      </c>
      <c r="R141">
        <f t="shared" si="43"/>
        <v>2</v>
      </c>
      <c r="S141">
        <v>2</v>
      </c>
      <c r="T141">
        <f t="shared" si="44"/>
        <v>1</v>
      </c>
      <c r="U141">
        <v>0</v>
      </c>
      <c r="V141">
        <f t="shared" si="45"/>
        <v>0</v>
      </c>
      <c r="W141">
        <v>3</v>
      </c>
      <c r="X141">
        <f t="shared" si="46"/>
        <v>0</v>
      </c>
      <c r="Y141">
        <v>0</v>
      </c>
      <c r="Z141">
        <f t="shared" si="47"/>
        <v>5</v>
      </c>
      <c r="AA141">
        <f t="shared" si="48"/>
        <v>0</v>
      </c>
      <c r="AB141">
        <f t="shared" si="49"/>
        <v>0</v>
      </c>
      <c r="AC141">
        <f t="shared" si="50"/>
        <v>0</v>
      </c>
      <c r="AD141">
        <f t="shared" si="51"/>
        <v>1</v>
      </c>
      <c r="AE141">
        <f t="shared" si="52"/>
        <v>0</v>
      </c>
      <c r="AF141">
        <f t="shared" si="53"/>
        <v>1</v>
      </c>
    </row>
    <row r="142" spans="1:32" x14ac:dyDescent="0.25">
      <c r="A142">
        <v>60</v>
      </c>
      <c r="B142">
        <f t="shared" si="36"/>
        <v>1</v>
      </c>
      <c r="C142">
        <v>1</v>
      </c>
      <c r="D142">
        <v>2</v>
      </c>
      <c r="E142">
        <f t="shared" si="37"/>
        <v>0</v>
      </c>
      <c r="F142">
        <v>140</v>
      </c>
      <c r="G142">
        <f t="shared" si="38"/>
        <v>0</v>
      </c>
      <c r="H142">
        <v>225</v>
      </c>
      <c r="I142">
        <f t="shared" si="39"/>
        <v>0</v>
      </c>
      <c r="J142">
        <v>0</v>
      </c>
      <c r="K142">
        <v>0</v>
      </c>
      <c r="L142">
        <f t="shared" si="40"/>
        <v>0</v>
      </c>
      <c r="M142">
        <v>170</v>
      </c>
      <c r="N142">
        <f t="shared" si="41"/>
        <v>0</v>
      </c>
      <c r="O142">
        <v>1</v>
      </c>
      <c r="P142">
        <f t="shared" si="42"/>
        <v>2</v>
      </c>
      <c r="Q142">
        <v>0</v>
      </c>
      <c r="R142">
        <f t="shared" si="43"/>
        <v>0</v>
      </c>
      <c r="S142">
        <v>1</v>
      </c>
      <c r="T142">
        <f t="shared" si="44"/>
        <v>0</v>
      </c>
      <c r="U142">
        <v>0</v>
      </c>
      <c r="V142">
        <f t="shared" si="45"/>
        <v>0</v>
      </c>
      <c r="W142">
        <v>3</v>
      </c>
      <c r="X142">
        <f t="shared" si="46"/>
        <v>0</v>
      </c>
      <c r="Y142">
        <v>0</v>
      </c>
      <c r="Z142">
        <f t="shared" si="47"/>
        <v>4</v>
      </c>
      <c r="AA142">
        <f t="shared" si="48"/>
        <v>0</v>
      </c>
      <c r="AB142">
        <f t="shared" si="49"/>
        <v>0</v>
      </c>
      <c r="AC142">
        <f t="shared" si="50"/>
        <v>0</v>
      </c>
      <c r="AD142">
        <f t="shared" si="51"/>
        <v>1</v>
      </c>
      <c r="AE142">
        <f t="shared" si="52"/>
        <v>0</v>
      </c>
      <c r="AF142">
        <f t="shared" si="53"/>
        <v>1</v>
      </c>
    </row>
    <row r="143" spans="1:32" x14ac:dyDescent="0.25">
      <c r="A143">
        <v>60</v>
      </c>
      <c r="B143">
        <f t="shared" si="36"/>
        <v>1</v>
      </c>
      <c r="C143">
        <v>1</v>
      </c>
      <c r="D143">
        <v>1</v>
      </c>
      <c r="E143">
        <f t="shared" si="37"/>
        <v>0</v>
      </c>
      <c r="F143">
        <v>170</v>
      </c>
      <c r="G143">
        <f t="shared" si="38"/>
        <v>1</v>
      </c>
      <c r="H143">
        <v>300</v>
      </c>
      <c r="I143">
        <f t="shared" si="39"/>
        <v>1</v>
      </c>
      <c r="J143">
        <v>0</v>
      </c>
      <c r="K143">
        <v>2</v>
      </c>
      <c r="L143">
        <f t="shared" si="40"/>
        <v>1</v>
      </c>
      <c r="M143">
        <v>160</v>
      </c>
      <c r="N143">
        <f t="shared" si="41"/>
        <v>0</v>
      </c>
      <c r="O143">
        <v>0</v>
      </c>
      <c r="P143">
        <f t="shared" si="42"/>
        <v>0</v>
      </c>
      <c r="Q143">
        <v>0.5</v>
      </c>
      <c r="R143">
        <f t="shared" si="43"/>
        <v>0</v>
      </c>
      <c r="S143">
        <v>2</v>
      </c>
      <c r="T143">
        <f t="shared" si="44"/>
        <v>1</v>
      </c>
      <c r="U143">
        <v>0</v>
      </c>
      <c r="V143">
        <f t="shared" si="45"/>
        <v>0</v>
      </c>
      <c r="W143">
        <v>7</v>
      </c>
      <c r="X143">
        <f t="shared" si="46"/>
        <v>2</v>
      </c>
      <c r="Y143">
        <v>1</v>
      </c>
      <c r="Z143">
        <f t="shared" si="47"/>
        <v>8</v>
      </c>
      <c r="AA143">
        <f t="shared" si="48"/>
        <v>1</v>
      </c>
      <c r="AB143">
        <f t="shared" si="49"/>
        <v>1</v>
      </c>
      <c r="AC143">
        <f t="shared" si="50"/>
        <v>0</v>
      </c>
      <c r="AD143">
        <f t="shared" si="51"/>
        <v>0</v>
      </c>
      <c r="AE143">
        <f t="shared" si="52"/>
        <v>0</v>
      </c>
      <c r="AF143">
        <f t="shared" si="53"/>
        <v>1</v>
      </c>
    </row>
    <row r="144" spans="1:32" x14ac:dyDescent="0.25">
      <c r="A144">
        <v>55</v>
      </c>
      <c r="B144">
        <f t="shared" si="36"/>
        <v>0</v>
      </c>
      <c r="C144">
        <v>1</v>
      </c>
      <c r="D144">
        <v>2</v>
      </c>
      <c r="E144">
        <f t="shared" si="37"/>
        <v>0</v>
      </c>
      <c r="F144">
        <v>130</v>
      </c>
      <c r="G144">
        <f t="shared" si="38"/>
        <v>0</v>
      </c>
      <c r="H144">
        <v>225</v>
      </c>
      <c r="I144">
        <f t="shared" si="39"/>
        <v>0</v>
      </c>
      <c r="J144">
        <v>1</v>
      </c>
      <c r="K144">
        <v>0</v>
      </c>
      <c r="L144">
        <f t="shared" si="40"/>
        <v>0</v>
      </c>
      <c r="M144">
        <v>190</v>
      </c>
      <c r="N144">
        <f t="shared" si="41"/>
        <v>0</v>
      </c>
      <c r="O144">
        <v>0</v>
      </c>
      <c r="P144">
        <f t="shared" si="42"/>
        <v>0</v>
      </c>
      <c r="Q144">
        <v>0</v>
      </c>
      <c r="R144">
        <f t="shared" si="43"/>
        <v>0</v>
      </c>
      <c r="S144">
        <v>1</v>
      </c>
      <c r="T144">
        <f t="shared" si="44"/>
        <v>0</v>
      </c>
      <c r="U144">
        <v>0</v>
      </c>
      <c r="V144">
        <f t="shared" si="45"/>
        <v>0</v>
      </c>
      <c r="W144">
        <v>3</v>
      </c>
      <c r="X144">
        <f t="shared" si="46"/>
        <v>0</v>
      </c>
      <c r="Y144">
        <v>0</v>
      </c>
      <c r="Z144">
        <f t="shared" si="47"/>
        <v>1</v>
      </c>
      <c r="AA144">
        <f t="shared" si="48"/>
        <v>0</v>
      </c>
      <c r="AB144">
        <f t="shared" si="49"/>
        <v>0</v>
      </c>
      <c r="AC144">
        <f t="shared" si="50"/>
        <v>0</v>
      </c>
      <c r="AD144">
        <f t="shared" si="51"/>
        <v>1</v>
      </c>
      <c r="AE144">
        <f t="shared" si="52"/>
        <v>0</v>
      </c>
      <c r="AF144">
        <f t="shared" si="53"/>
        <v>1</v>
      </c>
    </row>
    <row r="145" spans="1:32" x14ac:dyDescent="0.25">
      <c r="A145">
        <v>65</v>
      </c>
      <c r="B145">
        <f t="shared" si="36"/>
        <v>1</v>
      </c>
      <c r="C145">
        <v>1</v>
      </c>
      <c r="D145">
        <v>3</v>
      </c>
      <c r="E145">
        <f t="shared" si="37"/>
        <v>0</v>
      </c>
      <c r="F145">
        <v>130</v>
      </c>
      <c r="G145">
        <f t="shared" si="38"/>
        <v>0</v>
      </c>
      <c r="H145">
        <v>375</v>
      </c>
      <c r="I145">
        <f t="shared" si="39"/>
        <v>1</v>
      </c>
      <c r="J145">
        <v>0</v>
      </c>
      <c r="K145">
        <v>0</v>
      </c>
      <c r="L145">
        <f t="shared" si="40"/>
        <v>0</v>
      </c>
      <c r="M145">
        <v>140</v>
      </c>
      <c r="N145">
        <f t="shared" si="41"/>
        <v>1</v>
      </c>
      <c r="O145">
        <v>1</v>
      </c>
      <c r="P145">
        <f t="shared" si="42"/>
        <v>2</v>
      </c>
      <c r="Q145">
        <v>2</v>
      </c>
      <c r="R145">
        <f t="shared" si="43"/>
        <v>2</v>
      </c>
      <c r="S145">
        <v>2</v>
      </c>
      <c r="T145">
        <f t="shared" si="44"/>
        <v>1</v>
      </c>
      <c r="U145">
        <v>0</v>
      </c>
      <c r="V145">
        <f t="shared" si="45"/>
        <v>0</v>
      </c>
      <c r="W145">
        <v>7</v>
      </c>
      <c r="X145">
        <f t="shared" si="46"/>
        <v>2</v>
      </c>
      <c r="Y145">
        <v>1</v>
      </c>
      <c r="Z145">
        <f t="shared" si="47"/>
        <v>11</v>
      </c>
      <c r="AA145">
        <f t="shared" si="48"/>
        <v>1</v>
      </c>
      <c r="AB145">
        <f t="shared" si="49"/>
        <v>1</v>
      </c>
      <c r="AC145">
        <f t="shared" si="50"/>
        <v>0</v>
      </c>
      <c r="AD145">
        <f t="shared" si="51"/>
        <v>0</v>
      </c>
      <c r="AE145">
        <f t="shared" si="52"/>
        <v>0</v>
      </c>
      <c r="AF145">
        <f t="shared" si="53"/>
        <v>1</v>
      </c>
    </row>
    <row r="146" spans="1:32" x14ac:dyDescent="0.25">
      <c r="A146">
        <v>60</v>
      </c>
      <c r="B146">
        <f t="shared" si="36"/>
        <v>1</v>
      </c>
      <c r="C146">
        <v>1</v>
      </c>
      <c r="D146">
        <v>3</v>
      </c>
      <c r="E146">
        <f t="shared" si="37"/>
        <v>0</v>
      </c>
      <c r="F146">
        <v>110</v>
      </c>
      <c r="G146">
        <f t="shared" si="38"/>
        <v>0</v>
      </c>
      <c r="H146">
        <v>250</v>
      </c>
      <c r="I146">
        <f t="shared" si="39"/>
        <v>0</v>
      </c>
      <c r="J146">
        <v>0</v>
      </c>
      <c r="K146">
        <v>2</v>
      </c>
      <c r="L146">
        <f t="shared" si="40"/>
        <v>1</v>
      </c>
      <c r="M146">
        <v>160</v>
      </c>
      <c r="N146">
        <f t="shared" si="41"/>
        <v>0</v>
      </c>
      <c r="O146">
        <v>1</v>
      </c>
      <c r="P146">
        <f t="shared" si="42"/>
        <v>2</v>
      </c>
      <c r="Q146">
        <v>1</v>
      </c>
      <c r="R146">
        <f t="shared" si="43"/>
        <v>1</v>
      </c>
      <c r="S146">
        <v>2</v>
      </c>
      <c r="T146">
        <f t="shared" si="44"/>
        <v>1</v>
      </c>
      <c r="U146">
        <v>0</v>
      </c>
      <c r="V146">
        <f t="shared" si="45"/>
        <v>0</v>
      </c>
      <c r="W146">
        <v>7</v>
      </c>
      <c r="X146">
        <f t="shared" si="46"/>
        <v>2</v>
      </c>
      <c r="Y146">
        <v>0</v>
      </c>
      <c r="Z146">
        <f t="shared" si="47"/>
        <v>9</v>
      </c>
      <c r="AA146">
        <f t="shared" si="48"/>
        <v>1</v>
      </c>
      <c r="AB146">
        <f t="shared" si="49"/>
        <v>0</v>
      </c>
      <c r="AC146">
        <f t="shared" si="50"/>
        <v>1</v>
      </c>
      <c r="AD146">
        <f t="shared" si="51"/>
        <v>0</v>
      </c>
      <c r="AE146">
        <f t="shared" si="52"/>
        <v>0</v>
      </c>
      <c r="AF146">
        <f t="shared" si="53"/>
        <v>0</v>
      </c>
    </row>
    <row r="147" spans="1:32" x14ac:dyDescent="0.25">
      <c r="A147">
        <v>50</v>
      </c>
      <c r="B147">
        <f t="shared" si="36"/>
        <v>0</v>
      </c>
      <c r="C147">
        <v>1</v>
      </c>
      <c r="D147">
        <v>3</v>
      </c>
      <c r="E147">
        <f t="shared" si="37"/>
        <v>0</v>
      </c>
      <c r="F147">
        <v>110</v>
      </c>
      <c r="G147">
        <f t="shared" si="38"/>
        <v>0</v>
      </c>
      <c r="H147">
        <v>250</v>
      </c>
      <c r="I147">
        <f t="shared" si="39"/>
        <v>0</v>
      </c>
      <c r="J147">
        <v>0</v>
      </c>
      <c r="K147">
        <v>0</v>
      </c>
      <c r="L147">
        <f t="shared" si="40"/>
        <v>0</v>
      </c>
      <c r="M147">
        <v>160</v>
      </c>
      <c r="N147">
        <f t="shared" si="41"/>
        <v>0</v>
      </c>
      <c r="O147">
        <v>0</v>
      </c>
      <c r="P147">
        <f t="shared" si="42"/>
        <v>0</v>
      </c>
      <c r="Q147">
        <v>0</v>
      </c>
      <c r="R147">
        <f t="shared" si="43"/>
        <v>0</v>
      </c>
      <c r="S147">
        <v>1</v>
      </c>
      <c r="T147">
        <f t="shared" si="44"/>
        <v>0</v>
      </c>
      <c r="U147">
        <v>0</v>
      </c>
      <c r="V147">
        <f t="shared" si="45"/>
        <v>0</v>
      </c>
      <c r="W147">
        <v>3</v>
      </c>
      <c r="X147">
        <f t="shared" si="46"/>
        <v>0</v>
      </c>
      <c r="Y147">
        <v>1</v>
      </c>
      <c r="Z147">
        <f t="shared" si="47"/>
        <v>1</v>
      </c>
      <c r="AA147">
        <f t="shared" si="48"/>
        <v>0</v>
      </c>
      <c r="AB147">
        <f t="shared" si="49"/>
        <v>0</v>
      </c>
      <c r="AC147">
        <f t="shared" si="50"/>
        <v>0</v>
      </c>
      <c r="AD147">
        <f t="shared" si="51"/>
        <v>0</v>
      </c>
      <c r="AE147">
        <f t="shared" si="52"/>
        <v>1</v>
      </c>
      <c r="AF147">
        <f t="shared" si="53"/>
        <v>0</v>
      </c>
    </row>
    <row r="148" spans="1:32" x14ac:dyDescent="0.25">
      <c r="A148">
        <v>60</v>
      </c>
      <c r="B148">
        <f t="shared" si="36"/>
        <v>1</v>
      </c>
      <c r="C148">
        <v>1</v>
      </c>
      <c r="D148">
        <v>4</v>
      </c>
      <c r="E148">
        <f t="shared" si="37"/>
        <v>2</v>
      </c>
      <c r="F148">
        <v>170</v>
      </c>
      <c r="G148">
        <f t="shared" si="38"/>
        <v>1</v>
      </c>
      <c r="H148">
        <v>300</v>
      </c>
      <c r="I148">
        <f t="shared" si="39"/>
        <v>1</v>
      </c>
      <c r="J148">
        <v>1</v>
      </c>
      <c r="K148">
        <v>2</v>
      </c>
      <c r="L148">
        <f t="shared" si="40"/>
        <v>1</v>
      </c>
      <c r="M148">
        <v>130</v>
      </c>
      <c r="N148">
        <f t="shared" si="41"/>
        <v>1</v>
      </c>
      <c r="O148">
        <v>0</v>
      </c>
      <c r="P148">
        <f t="shared" si="42"/>
        <v>0</v>
      </c>
      <c r="Q148">
        <v>1</v>
      </c>
      <c r="R148">
        <f t="shared" si="43"/>
        <v>1</v>
      </c>
      <c r="S148">
        <v>2</v>
      </c>
      <c r="T148">
        <f t="shared" si="44"/>
        <v>1</v>
      </c>
      <c r="U148">
        <v>3</v>
      </c>
      <c r="V148">
        <f t="shared" si="45"/>
        <v>2</v>
      </c>
      <c r="W148">
        <v>7</v>
      </c>
      <c r="X148">
        <f t="shared" si="46"/>
        <v>2</v>
      </c>
      <c r="Y148">
        <v>4</v>
      </c>
      <c r="Z148">
        <f t="shared" si="47"/>
        <v>14</v>
      </c>
      <c r="AA148">
        <f t="shared" si="48"/>
        <v>1</v>
      </c>
      <c r="AB148">
        <f t="shared" si="49"/>
        <v>1</v>
      </c>
      <c r="AC148">
        <f t="shared" si="50"/>
        <v>0</v>
      </c>
      <c r="AD148">
        <f t="shared" si="51"/>
        <v>0</v>
      </c>
      <c r="AE148">
        <f t="shared" si="52"/>
        <v>0</v>
      </c>
      <c r="AF148">
        <f t="shared" si="53"/>
        <v>1</v>
      </c>
    </row>
    <row r="149" spans="1:32" x14ac:dyDescent="0.25">
      <c r="A149">
        <v>45</v>
      </c>
      <c r="B149">
        <f t="shared" si="36"/>
        <v>0</v>
      </c>
      <c r="C149">
        <v>1</v>
      </c>
      <c r="D149">
        <v>3</v>
      </c>
      <c r="E149">
        <f t="shared" si="37"/>
        <v>0</v>
      </c>
      <c r="F149">
        <v>120</v>
      </c>
      <c r="G149">
        <f t="shared" si="38"/>
        <v>0</v>
      </c>
      <c r="H149">
        <v>250</v>
      </c>
      <c r="I149">
        <f t="shared" si="39"/>
        <v>0</v>
      </c>
      <c r="J149">
        <v>0</v>
      </c>
      <c r="K149">
        <v>0</v>
      </c>
      <c r="L149">
        <f t="shared" si="40"/>
        <v>0</v>
      </c>
      <c r="M149">
        <v>180</v>
      </c>
      <c r="N149">
        <f t="shared" si="41"/>
        <v>0</v>
      </c>
      <c r="O149">
        <v>0</v>
      </c>
      <c r="P149">
        <f t="shared" si="42"/>
        <v>0</v>
      </c>
      <c r="Q149">
        <v>0</v>
      </c>
      <c r="R149">
        <f t="shared" si="43"/>
        <v>0</v>
      </c>
      <c r="S149">
        <v>1</v>
      </c>
      <c r="T149">
        <f t="shared" si="44"/>
        <v>0</v>
      </c>
      <c r="U149">
        <v>0</v>
      </c>
      <c r="V149">
        <f t="shared" si="45"/>
        <v>0</v>
      </c>
      <c r="W149">
        <v>3</v>
      </c>
      <c r="X149">
        <f t="shared" si="46"/>
        <v>0</v>
      </c>
      <c r="Y149">
        <v>0</v>
      </c>
      <c r="Z149">
        <f t="shared" si="47"/>
        <v>1</v>
      </c>
      <c r="AA149">
        <f t="shared" si="48"/>
        <v>0</v>
      </c>
      <c r="AB149">
        <f t="shared" si="49"/>
        <v>0</v>
      </c>
      <c r="AC149">
        <f t="shared" si="50"/>
        <v>0</v>
      </c>
      <c r="AD149">
        <f t="shared" si="51"/>
        <v>1</v>
      </c>
      <c r="AE149">
        <f t="shared" si="52"/>
        <v>0</v>
      </c>
      <c r="AF149">
        <f t="shared" si="53"/>
        <v>1</v>
      </c>
    </row>
    <row r="150" spans="1:32" x14ac:dyDescent="0.25">
      <c r="A150">
        <v>45</v>
      </c>
      <c r="B150">
        <f t="shared" si="36"/>
        <v>0</v>
      </c>
      <c r="C150">
        <v>1</v>
      </c>
      <c r="D150">
        <v>2</v>
      </c>
      <c r="E150">
        <f t="shared" si="37"/>
        <v>0</v>
      </c>
      <c r="F150">
        <v>130</v>
      </c>
      <c r="G150">
        <f t="shared" si="38"/>
        <v>0</v>
      </c>
      <c r="H150">
        <v>375</v>
      </c>
      <c r="I150">
        <f t="shared" si="39"/>
        <v>1</v>
      </c>
      <c r="J150">
        <v>0</v>
      </c>
      <c r="K150">
        <v>2</v>
      </c>
      <c r="L150">
        <f t="shared" si="40"/>
        <v>1</v>
      </c>
      <c r="M150">
        <v>170</v>
      </c>
      <c r="N150">
        <f t="shared" si="41"/>
        <v>0</v>
      </c>
      <c r="O150">
        <v>0</v>
      </c>
      <c r="P150">
        <f t="shared" si="42"/>
        <v>0</v>
      </c>
      <c r="Q150">
        <v>0</v>
      </c>
      <c r="R150">
        <f t="shared" si="43"/>
        <v>0</v>
      </c>
      <c r="S150">
        <v>1</v>
      </c>
      <c r="T150">
        <f t="shared" si="44"/>
        <v>0</v>
      </c>
      <c r="U150">
        <v>0</v>
      </c>
      <c r="V150">
        <f t="shared" si="45"/>
        <v>0</v>
      </c>
      <c r="W150">
        <v>3</v>
      </c>
      <c r="X150">
        <f t="shared" si="46"/>
        <v>0</v>
      </c>
      <c r="Y150">
        <v>0</v>
      </c>
      <c r="Z150">
        <f t="shared" si="47"/>
        <v>3</v>
      </c>
      <c r="AA150">
        <f t="shared" si="48"/>
        <v>0</v>
      </c>
      <c r="AB150">
        <f t="shared" si="49"/>
        <v>0</v>
      </c>
      <c r="AC150">
        <f t="shared" si="50"/>
        <v>0</v>
      </c>
      <c r="AD150">
        <f t="shared" si="51"/>
        <v>1</v>
      </c>
      <c r="AE150">
        <f t="shared" si="52"/>
        <v>0</v>
      </c>
      <c r="AF150">
        <f t="shared" si="53"/>
        <v>1</v>
      </c>
    </row>
    <row r="151" spans="1:32" x14ac:dyDescent="0.25">
      <c r="A151">
        <v>60</v>
      </c>
      <c r="B151">
        <f t="shared" si="36"/>
        <v>1</v>
      </c>
      <c r="C151">
        <v>0</v>
      </c>
      <c r="D151">
        <v>3</v>
      </c>
      <c r="E151">
        <f t="shared" si="37"/>
        <v>0</v>
      </c>
      <c r="F151">
        <v>110</v>
      </c>
      <c r="G151">
        <f t="shared" si="38"/>
        <v>0</v>
      </c>
      <c r="H151">
        <v>375</v>
      </c>
      <c r="I151">
        <f t="shared" si="39"/>
        <v>1</v>
      </c>
      <c r="J151">
        <v>0</v>
      </c>
      <c r="K151">
        <v>0</v>
      </c>
      <c r="L151">
        <f t="shared" si="40"/>
        <v>0</v>
      </c>
      <c r="M151">
        <v>160</v>
      </c>
      <c r="N151">
        <f t="shared" si="41"/>
        <v>0</v>
      </c>
      <c r="O151">
        <v>0</v>
      </c>
      <c r="P151">
        <f t="shared" si="42"/>
        <v>0</v>
      </c>
      <c r="Q151">
        <v>0</v>
      </c>
      <c r="R151">
        <f t="shared" si="43"/>
        <v>0</v>
      </c>
      <c r="S151">
        <v>1</v>
      </c>
      <c r="T151">
        <f t="shared" si="44"/>
        <v>0</v>
      </c>
      <c r="U151">
        <v>1</v>
      </c>
      <c r="V151">
        <f t="shared" si="45"/>
        <v>1</v>
      </c>
      <c r="W151">
        <v>3</v>
      </c>
      <c r="X151">
        <f t="shared" si="46"/>
        <v>0</v>
      </c>
      <c r="Y151">
        <v>0</v>
      </c>
      <c r="Z151">
        <f t="shared" si="47"/>
        <v>3</v>
      </c>
      <c r="AA151">
        <f t="shared" si="48"/>
        <v>0</v>
      </c>
      <c r="AB151">
        <f t="shared" si="49"/>
        <v>0</v>
      </c>
      <c r="AC151">
        <f t="shared" si="50"/>
        <v>0</v>
      </c>
      <c r="AD151">
        <f t="shared" si="51"/>
        <v>1</v>
      </c>
      <c r="AE151">
        <f t="shared" si="52"/>
        <v>0</v>
      </c>
      <c r="AF151">
        <f t="shared" si="53"/>
        <v>1</v>
      </c>
    </row>
    <row r="152" spans="1:32" x14ac:dyDescent="0.25">
      <c r="A152">
        <v>55</v>
      </c>
      <c r="B152">
        <f t="shared" si="36"/>
        <v>0</v>
      </c>
      <c r="C152">
        <v>1</v>
      </c>
      <c r="D152">
        <v>1</v>
      </c>
      <c r="E152">
        <f t="shared" si="37"/>
        <v>0</v>
      </c>
      <c r="F152">
        <v>160</v>
      </c>
      <c r="G152">
        <f t="shared" si="38"/>
        <v>1</v>
      </c>
      <c r="H152">
        <v>300</v>
      </c>
      <c r="I152">
        <f t="shared" si="39"/>
        <v>1</v>
      </c>
      <c r="J152">
        <v>1</v>
      </c>
      <c r="K152">
        <v>0</v>
      </c>
      <c r="L152">
        <f t="shared" si="40"/>
        <v>0</v>
      </c>
      <c r="M152">
        <v>180</v>
      </c>
      <c r="N152">
        <f t="shared" si="41"/>
        <v>0</v>
      </c>
      <c r="O152">
        <v>0</v>
      </c>
      <c r="P152">
        <f t="shared" si="42"/>
        <v>0</v>
      </c>
      <c r="Q152">
        <v>1.5</v>
      </c>
      <c r="R152">
        <f t="shared" si="43"/>
        <v>1</v>
      </c>
      <c r="S152">
        <v>2</v>
      </c>
      <c r="T152">
        <f t="shared" si="44"/>
        <v>1</v>
      </c>
      <c r="U152">
        <v>0</v>
      </c>
      <c r="V152">
        <f t="shared" si="45"/>
        <v>0</v>
      </c>
      <c r="W152">
        <v>7</v>
      </c>
      <c r="X152">
        <f t="shared" si="46"/>
        <v>2</v>
      </c>
      <c r="Y152">
        <v>0</v>
      </c>
      <c r="Z152">
        <f t="shared" si="47"/>
        <v>7</v>
      </c>
      <c r="AA152">
        <f t="shared" si="48"/>
        <v>0</v>
      </c>
      <c r="AB152">
        <f t="shared" si="49"/>
        <v>0</v>
      </c>
      <c r="AC152">
        <f t="shared" si="50"/>
        <v>0</v>
      </c>
      <c r="AD152">
        <f t="shared" si="51"/>
        <v>1</v>
      </c>
      <c r="AE152">
        <f t="shared" si="52"/>
        <v>0</v>
      </c>
      <c r="AF152">
        <f t="shared" si="53"/>
        <v>1</v>
      </c>
    </row>
    <row r="153" spans="1:32" x14ac:dyDescent="0.25">
      <c r="A153">
        <v>45</v>
      </c>
      <c r="B153">
        <f t="shared" si="36"/>
        <v>0</v>
      </c>
      <c r="C153">
        <v>0</v>
      </c>
      <c r="D153">
        <v>4</v>
      </c>
      <c r="E153">
        <f t="shared" si="37"/>
        <v>2</v>
      </c>
      <c r="F153">
        <v>110</v>
      </c>
      <c r="G153">
        <f t="shared" si="38"/>
        <v>0</v>
      </c>
      <c r="H153">
        <v>275</v>
      </c>
      <c r="I153">
        <f t="shared" si="39"/>
        <v>1</v>
      </c>
      <c r="J153">
        <v>0</v>
      </c>
      <c r="K153">
        <v>2</v>
      </c>
      <c r="L153">
        <f t="shared" si="40"/>
        <v>1</v>
      </c>
      <c r="M153">
        <v>130</v>
      </c>
      <c r="N153">
        <f t="shared" si="41"/>
        <v>1</v>
      </c>
      <c r="O153">
        <v>0</v>
      </c>
      <c r="P153">
        <f t="shared" si="42"/>
        <v>0</v>
      </c>
      <c r="Q153">
        <v>1</v>
      </c>
      <c r="R153">
        <f t="shared" si="43"/>
        <v>1</v>
      </c>
      <c r="S153">
        <v>2</v>
      </c>
      <c r="T153">
        <f t="shared" si="44"/>
        <v>1</v>
      </c>
      <c r="U153">
        <v>0</v>
      </c>
      <c r="V153">
        <f t="shared" si="45"/>
        <v>0</v>
      </c>
      <c r="W153">
        <v>3</v>
      </c>
      <c r="X153">
        <f t="shared" si="46"/>
        <v>0</v>
      </c>
      <c r="Y153">
        <v>0</v>
      </c>
      <c r="Z153">
        <f t="shared" si="47"/>
        <v>7</v>
      </c>
      <c r="AA153">
        <f t="shared" si="48"/>
        <v>0</v>
      </c>
      <c r="AB153">
        <f t="shared" si="49"/>
        <v>0</v>
      </c>
      <c r="AC153">
        <f t="shared" si="50"/>
        <v>0</v>
      </c>
      <c r="AD153">
        <f t="shared" si="51"/>
        <v>1</v>
      </c>
      <c r="AE153">
        <f t="shared" si="52"/>
        <v>0</v>
      </c>
      <c r="AF153">
        <f t="shared" si="53"/>
        <v>1</v>
      </c>
    </row>
    <row r="154" spans="1:32" x14ac:dyDescent="0.25">
      <c r="A154">
        <v>70</v>
      </c>
      <c r="B154">
        <f t="shared" si="36"/>
        <v>1</v>
      </c>
      <c r="C154">
        <v>0</v>
      </c>
      <c r="D154">
        <v>3</v>
      </c>
      <c r="E154">
        <f t="shared" si="37"/>
        <v>0</v>
      </c>
      <c r="F154">
        <v>120</v>
      </c>
      <c r="G154">
        <f t="shared" si="38"/>
        <v>0</v>
      </c>
      <c r="H154">
        <v>600</v>
      </c>
      <c r="I154">
        <f t="shared" si="39"/>
        <v>1</v>
      </c>
      <c r="J154">
        <v>0</v>
      </c>
      <c r="K154">
        <v>2</v>
      </c>
      <c r="L154">
        <f t="shared" si="40"/>
        <v>1</v>
      </c>
      <c r="M154">
        <v>160</v>
      </c>
      <c r="N154">
        <f t="shared" si="41"/>
        <v>0</v>
      </c>
      <c r="O154">
        <v>0</v>
      </c>
      <c r="P154">
        <f t="shared" si="42"/>
        <v>0</v>
      </c>
      <c r="Q154">
        <v>2</v>
      </c>
      <c r="R154">
        <f t="shared" si="43"/>
        <v>2</v>
      </c>
      <c r="S154">
        <v>2</v>
      </c>
      <c r="T154">
        <f t="shared" si="44"/>
        <v>1</v>
      </c>
      <c r="U154">
        <v>0</v>
      </c>
      <c r="V154">
        <f t="shared" si="45"/>
        <v>0</v>
      </c>
      <c r="W154">
        <v>7</v>
      </c>
      <c r="X154">
        <f t="shared" si="46"/>
        <v>2</v>
      </c>
      <c r="Y154">
        <v>0</v>
      </c>
      <c r="Z154">
        <f t="shared" si="47"/>
        <v>8</v>
      </c>
      <c r="AA154">
        <f t="shared" si="48"/>
        <v>1</v>
      </c>
      <c r="AB154">
        <f t="shared" si="49"/>
        <v>0</v>
      </c>
      <c r="AC154">
        <f t="shared" si="50"/>
        <v>1</v>
      </c>
      <c r="AD154">
        <f t="shared" si="51"/>
        <v>0</v>
      </c>
      <c r="AE154">
        <f t="shared" si="52"/>
        <v>0</v>
      </c>
      <c r="AF154">
        <f t="shared" si="53"/>
        <v>0</v>
      </c>
    </row>
    <row r="155" spans="1:32" x14ac:dyDescent="0.25">
      <c r="A155">
        <v>55</v>
      </c>
      <c r="B155">
        <f t="shared" si="36"/>
        <v>0</v>
      </c>
      <c r="C155">
        <v>1</v>
      </c>
      <c r="D155">
        <v>4</v>
      </c>
      <c r="E155">
        <f t="shared" si="37"/>
        <v>2</v>
      </c>
      <c r="F155">
        <v>160</v>
      </c>
      <c r="G155">
        <f t="shared" si="38"/>
        <v>1</v>
      </c>
      <c r="H155">
        <v>300</v>
      </c>
      <c r="I155">
        <f t="shared" si="39"/>
        <v>1</v>
      </c>
      <c r="J155">
        <v>0</v>
      </c>
      <c r="K155">
        <v>2</v>
      </c>
      <c r="L155">
        <f t="shared" si="40"/>
        <v>1</v>
      </c>
      <c r="M155">
        <v>150</v>
      </c>
      <c r="N155">
        <f t="shared" si="41"/>
        <v>1</v>
      </c>
      <c r="O155">
        <v>1</v>
      </c>
      <c r="P155">
        <f t="shared" si="42"/>
        <v>2</v>
      </c>
      <c r="Q155">
        <v>1</v>
      </c>
      <c r="R155">
        <f t="shared" si="43"/>
        <v>1</v>
      </c>
      <c r="S155">
        <v>2</v>
      </c>
      <c r="T155">
        <f t="shared" si="44"/>
        <v>1</v>
      </c>
      <c r="U155">
        <v>1</v>
      </c>
      <c r="V155">
        <f t="shared" si="45"/>
        <v>1</v>
      </c>
      <c r="W155">
        <v>7</v>
      </c>
      <c r="X155">
        <f t="shared" si="46"/>
        <v>2</v>
      </c>
      <c r="Y155">
        <v>4</v>
      </c>
      <c r="Z155">
        <f t="shared" si="47"/>
        <v>14</v>
      </c>
      <c r="AA155">
        <f t="shared" si="48"/>
        <v>1</v>
      </c>
      <c r="AB155">
        <f t="shared" si="49"/>
        <v>1</v>
      </c>
      <c r="AC155">
        <f t="shared" si="50"/>
        <v>0</v>
      </c>
      <c r="AD155">
        <f t="shared" si="51"/>
        <v>0</v>
      </c>
      <c r="AE155">
        <f t="shared" si="52"/>
        <v>0</v>
      </c>
      <c r="AF155">
        <f t="shared" si="53"/>
        <v>1</v>
      </c>
    </row>
    <row r="156" spans="1:32" x14ac:dyDescent="0.25">
      <c r="A156">
        <v>65</v>
      </c>
      <c r="B156">
        <f t="shared" si="36"/>
        <v>1</v>
      </c>
      <c r="C156">
        <v>1</v>
      </c>
      <c r="D156">
        <v>4</v>
      </c>
      <c r="E156">
        <f t="shared" si="37"/>
        <v>2</v>
      </c>
      <c r="F156">
        <v>120</v>
      </c>
      <c r="G156">
        <f t="shared" si="38"/>
        <v>0</v>
      </c>
      <c r="H156">
        <v>250</v>
      </c>
      <c r="I156">
        <f t="shared" si="39"/>
        <v>0</v>
      </c>
      <c r="J156">
        <v>0</v>
      </c>
      <c r="K156">
        <v>2</v>
      </c>
      <c r="L156">
        <f t="shared" si="40"/>
        <v>1</v>
      </c>
      <c r="M156">
        <v>100</v>
      </c>
      <c r="N156">
        <f t="shared" si="41"/>
        <v>2</v>
      </c>
      <c r="O156">
        <v>1</v>
      </c>
      <c r="P156">
        <f t="shared" si="42"/>
        <v>2</v>
      </c>
      <c r="Q156">
        <v>2.5</v>
      </c>
      <c r="R156">
        <f t="shared" si="43"/>
        <v>2</v>
      </c>
      <c r="S156">
        <v>3</v>
      </c>
      <c r="T156">
        <f t="shared" si="44"/>
        <v>1</v>
      </c>
      <c r="U156">
        <v>1</v>
      </c>
      <c r="V156">
        <f t="shared" si="45"/>
        <v>1</v>
      </c>
      <c r="W156">
        <v>3</v>
      </c>
      <c r="X156">
        <f t="shared" si="46"/>
        <v>0</v>
      </c>
      <c r="Y156">
        <v>3</v>
      </c>
      <c r="Z156">
        <f t="shared" si="47"/>
        <v>13</v>
      </c>
      <c r="AA156">
        <f t="shared" si="48"/>
        <v>1</v>
      </c>
      <c r="AB156">
        <f t="shared" si="49"/>
        <v>1</v>
      </c>
      <c r="AC156">
        <f t="shared" si="50"/>
        <v>0</v>
      </c>
      <c r="AD156">
        <f t="shared" si="51"/>
        <v>0</v>
      </c>
      <c r="AE156">
        <f t="shared" si="52"/>
        <v>0</v>
      </c>
      <c r="AF156">
        <f t="shared" si="53"/>
        <v>1</v>
      </c>
    </row>
    <row r="157" spans="1:32" x14ac:dyDescent="0.25">
      <c r="A157">
        <v>70</v>
      </c>
      <c r="B157">
        <f t="shared" si="36"/>
        <v>1</v>
      </c>
      <c r="C157">
        <v>1</v>
      </c>
      <c r="D157">
        <v>4</v>
      </c>
      <c r="E157">
        <f t="shared" si="37"/>
        <v>2</v>
      </c>
      <c r="F157">
        <v>130</v>
      </c>
      <c r="G157">
        <f t="shared" si="38"/>
        <v>0</v>
      </c>
      <c r="H157">
        <v>375</v>
      </c>
      <c r="I157">
        <f t="shared" si="39"/>
        <v>1</v>
      </c>
      <c r="J157">
        <v>0</v>
      </c>
      <c r="K157">
        <v>2</v>
      </c>
      <c r="L157">
        <f t="shared" si="40"/>
        <v>1</v>
      </c>
      <c r="M157">
        <v>110</v>
      </c>
      <c r="N157">
        <f t="shared" si="41"/>
        <v>2</v>
      </c>
      <c r="O157">
        <v>0</v>
      </c>
      <c r="P157">
        <f t="shared" si="42"/>
        <v>0</v>
      </c>
      <c r="Q157">
        <v>2.5</v>
      </c>
      <c r="R157">
        <f t="shared" si="43"/>
        <v>2</v>
      </c>
      <c r="S157">
        <v>2</v>
      </c>
      <c r="T157">
        <f t="shared" si="44"/>
        <v>1</v>
      </c>
      <c r="U157">
        <v>3</v>
      </c>
      <c r="V157">
        <f t="shared" si="45"/>
        <v>2</v>
      </c>
      <c r="W157">
        <v>3</v>
      </c>
      <c r="X157">
        <f t="shared" si="46"/>
        <v>0</v>
      </c>
      <c r="Y157">
        <v>1</v>
      </c>
      <c r="Z157">
        <f t="shared" si="47"/>
        <v>13</v>
      </c>
      <c r="AA157">
        <f t="shared" si="48"/>
        <v>1</v>
      </c>
      <c r="AB157">
        <f t="shared" si="49"/>
        <v>1</v>
      </c>
      <c r="AC157">
        <f t="shared" si="50"/>
        <v>0</v>
      </c>
      <c r="AD157">
        <f t="shared" si="51"/>
        <v>0</v>
      </c>
      <c r="AE157">
        <f t="shared" si="52"/>
        <v>0</v>
      </c>
      <c r="AF157">
        <f t="shared" si="53"/>
        <v>1</v>
      </c>
    </row>
    <row r="158" spans="1:32" x14ac:dyDescent="0.25">
      <c r="A158">
        <v>55</v>
      </c>
      <c r="B158">
        <f t="shared" si="36"/>
        <v>0</v>
      </c>
      <c r="C158">
        <v>1</v>
      </c>
      <c r="D158">
        <v>4</v>
      </c>
      <c r="E158">
        <f t="shared" si="37"/>
        <v>2</v>
      </c>
      <c r="F158">
        <v>140</v>
      </c>
      <c r="G158">
        <f t="shared" si="38"/>
        <v>0</v>
      </c>
      <c r="H158">
        <v>300</v>
      </c>
      <c r="I158">
        <f t="shared" si="39"/>
        <v>1</v>
      </c>
      <c r="J158">
        <v>0</v>
      </c>
      <c r="K158">
        <v>0</v>
      </c>
      <c r="L158">
        <f t="shared" si="40"/>
        <v>0</v>
      </c>
      <c r="M158">
        <v>180</v>
      </c>
      <c r="N158">
        <f t="shared" si="41"/>
        <v>0</v>
      </c>
      <c r="O158">
        <v>1</v>
      </c>
      <c r="P158">
        <f t="shared" si="42"/>
        <v>2</v>
      </c>
      <c r="Q158">
        <v>2</v>
      </c>
      <c r="R158">
        <f t="shared" si="43"/>
        <v>2</v>
      </c>
      <c r="S158">
        <v>1</v>
      </c>
      <c r="T158">
        <f t="shared" si="44"/>
        <v>0</v>
      </c>
      <c r="U158">
        <v>0</v>
      </c>
      <c r="V158">
        <f t="shared" si="45"/>
        <v>0</v>
      </c>
      <c r="W158">
        <v>7</v>
      </c>
      <c r="X158">
        <f t="shared" si="46"/>
        <v>2</v>
      </c>
      <c r="Y158">
        <v>1</v>
      </c>
      <c r="Z158">
        <f t="shared" si="47"/>
        <v>10</v>
      </c>
      <c r="AA158">
        <f t="shared" si="48"/>
        <v>1</v>
      </c>
      <c r="AB158">
        <f t="shared" si="49"/>
        <v>1</v>
      </c>
      <c r="AC158">
        <f t="shared" si="50"/>
        <v>0</v>
      </c>
      <c r="AD158">
        <f t="shared" si="51"/>
        <v>0</v>
      </c>
      <c r="AE158">
        <f t="shared" si="52"/>
        <v>0</v>
      </c>
      <c r="AF158">
        <f t="shared" si="53"/>
        <v>1</v>
      </c>
    </row>
    <row r="159" spans="1:32" x14ac:dyDescent="0.25">
      <c r="A159">
        <v>60</v>
      </c>
      <c r="B159">
        <f t="shared" si="36"/>
        <v>1</v>
      </c>
      <c r="C159">
        <v>1</v>
      </c>
      <c r="D159">
        <v>4</v>
      </c>
      <c r="E159">
        <f t="shared" si="37"/>
        <v>2</v>
      </c>
      <c r="F159">
        <v>130</v>
      </c>
      <c r="G159">
        <f t="shared" si="38"/>
        <v>0</v>
      </c>
      <c r="H159">
        <v>300</v>
      </c>
      <c r="I159">
        <f t="shared" si="39"/>
        <v>1</v>
      </c>
      <c r="J159">
        <v>0</v>
      </c>
      <c r="K159">
        <v>2</v>
      </c>
      <c r="L159">
        <f t="shared" si="40"/>
        <v>1</v>
      </c>
      <c r="M159">
        <v>180</v>
      </c>
      <c r="N159">
        <f t="shared" si="41"/>
        <v>0</v>
      </c>
      <c r="O159">
        <v>0</v>
      </c>
      <c r="P159">
        <f t="shared" si="42"/>
        <v>0</v>
      </c>
      <c r="Q159">
        <v>0</v>
      </c>
      <c r="R159">
        <f t="shared" si="43"/>
        <v>0</v>
      </c>
      <c r="S159">
        <v>1</v>
      </c>
      <c r="T159">
        <f t="shared" si="44"/>
        <v>0</v>
      </c>
      <c r="U159">
        <v>2</v>
      </c>
      <c r="V159">
        <f t="shared" si="45"/>
        <v>2</v>
      </c>
      <c r="W159">
        <v>7</v>
      </c>
      <c r="X159">
        <f t="shared" si="46"/>
        <v>2</v>
      </c>
      <c r="Y159">
        <v>1</v>
      </c>
      <c r="Z159">
        <f t="shared" si="47"/>
        <v>10</v>
      </c>
      <c r="AA159">
        <f t="shared" si="48"/>
        <v>1</v>
      </c>
      <c r="AB159">
        <f t="shared" si="49"/>
        <v>1</v>
      </c>
      <c r="AC159">
        <f t="shared" si="50"/>
        <v>0</v>
      </c>
      <c r="AD159">
        <f t="shared" si="51"/>
        <v>0</v>
      </c>
      <c r="AE159">
        <f t="shared" si="52"/>
        <v>0</v>
      </c>
      <c r="AF159">
        <f t="shared" si="53"/>
        <v>1</v>
      </c>
    </row>
    <row r="160" spans="1:32" x14ac:dyDescent="0.25">
      <c r="A160">
        <v>60</v>
      </c>
      <c r="B160">
        <f t="shared" si="36"/>
        <v>1</v>
      </c>
      <c r="C160">
        <v>1</v>
      </c>
      <c r="D160">
        <v>4</v>
      </c>
      <c r="E160">
        <f t="shared" si="37"/>
        <v>2</v>
      </c>
      <c r="F160">
        <v>140</v>
      </c>
      <c r="G160">
        <f t="shared" si="38"/>
        <v>0</v>
      </c>
      <c r="H160">
        <v>300</v>
      </c>
      <c r="I160">
        <f t="shared" si="39"/>
        <v>1</v>
      </c>
      <c r="J160">
        <v>0</v>
      </c>
      <c r="K160">
        <v>2</v>
      </c>
      <c r="L160">
        <f t="shared" si="40"/>
        <v>1</v>
      </c>
      <c r="M160">
        <v>170</v>
      </c>
      <c r="N160">
        <f t="shared" si="41"/>
        <v>0</v>
      </c>
      <c r="O160">
        <v>0</v>
      </c>
      <c r="P160">
        <f t="shared" si="42"/>
        <v>0</v>
      </c>
      <c r="Q160">
        <v>1.5</v>
      </c>
      <c r="R160">
        <f t="shared" si="43"/>
        <v>1</v>
      </c>
      <c r="S160">
        <v>2</v>
      </c>
      <c r="T160">
        <f t="shared" si="44"/>
        <v>1</v>
      </c>
      <c r="U160">
        <v>2</v>
      </c>
      <c r="V160">
        <f t="shared" si="45"/>
        <v>2</v>
      </c>
      <c r="W160">
        <v>7</v>
      </c>
      <c r="X160">
        <f t="shared" si="46"/>
        <v>2</v>
      </c>
      <c r="Y160">
        <v>2</v>
      </c>
      <c r="Z160">
        <f t="shared" si="47"/>
        <v>12</v>
      </c>
      <c r="AA160">
        <f t="shared" si="48"/>
        <v>1</v>
      </c>
      <c r="AB160">
        <f t="shared" si="49"/>
        <v>1</v>
      </c>
      <c r="AC160">
        <f t="shared" si="50"/>
        <v>0</v>
      </c>
      <c r="AD160">
        <f t="shared" si="51"/>
        <v>0</v>
      </c>
      <c r="AE160">
        <f t="shared" si="52"/>
        <v>0</v>
      </c>
      <c r="AF160">
        <f t="shared" si="53"/>
        <v>1</v>
      </c>
    </row>
    <row r="161" spans="1:32" x14ac:dyDescent="0.25">
      <c r="A161">
        <v>70</v>
      </c>
      <c r="B161">
        <f t="shared" si="36"/>
        <v>1</v>
      </c>
      <c r="C161">
        <v>1</v>
      </c>
      <c r="D161">
        <v>3</v>
      </c>
      <c r="E161">
        <f t="shared" si="37"/>
        <v>0</v>
      </c>
      <c r="F161">
        <v>120</v>
      </c>
      <c r="G161">
        <f t="shared" si="38"/>
        <v>0</v>
      </c>
      <c r="H161">
        <v>300</v>
      </c>
      <c r="I161">
        <f t="shared" si="39"/>
        <v>1</v>
      </c>
      <c r="J161">
        <v>0</v>
      </c>
      <c r="K161">
        <v>0</v>
      </c>
      <c r="L161">
        <f t="shared" si="40"/>
        <v>0</v>
      </c>
      <c r="M161">
        <v>160</v>
      </c>
      <c r="N161">
        <f t="shared" si="41"/>
        <v>0</v>
      </c>
      <c r="O161">
        <v>0</v>
      </c>
      <c r="P161">
        <f t="shared" si="42"/>
        <v>0</v>
      </c>
      <c r="Q161">
        <v>1</v>
      </c>
      <c r="R161">
        <f t="shared" si="43"/>
        <v>1</v>
      </c>
      <c r="S161">
        <v>1</v>
      </c>
      <c r="T161">
        <f t="shared" si="44"/>
        <v>0</v>
      </c>
      <c r="U161">
        <v>1</v>
      </c>
      <c r="V161">
        <f t="shared" si="45"/>
        <v>1</v>
      </c>
      <c r="W161">
        <v>7</v>
      </c>
      <c r="X161">
        <f t="shared" si="46"/>
        <v>2</v>
      </c>
      <c r="Y161">
        <v>0</v>
      </c>
      <c r="Z161">
        <f t="shared" si="47"/>
        <v>7</v>
      </c>
      <c r="AA161">
        <f t="shared" si="48"/>
        <v>0</v>
      </c>
      <c r="AB161">
        <f t="shared" si="49"/>
        <v>0</v>
      </c>
      <c r="AC161">
        <f t="shared" si="50"/>
        <v>0</v>
      </c>
      <c r="AD161">
        <f t="shared" si="51"/>
        <v>1</v>
      </c>
      <c r="AE161">
        <f t="shared" si="52"/>
        <v>0</v>
      </c>
      <c r="AF161">
        <f t="shared" si="53"/>
        <v>1</v>
      </c>
    </row>
    <row r="162" spans="1:32" x14ac:dyDescent="0.25">
      <c r="A162">
        <v>50</v>
      </c>
      <c r="B162">
        <f t="shared" si="36"/>
        <v>0</v>
      </c>
      <c r="C162">
        <v>1</v>
      </c>
      <c r="D162">
        <v>2</v>
      </c>
      <c r="E162">
        <f t="shared" si="37"/>
        <v>0</v>
      </c>
      <c r="F162">
        <v>110</v>
      </c>
      <c r="G162">
        <f t="shared" si="38"/>
        <v>0</v>
      </c>
      <c r="H162">
        <v>200</v>
      </c>
      <c r="I162">
        <f t="shared" si="39"/>
        <v>0</v>
      </c>
      <c r="J162">
        <v>1</v>
      </c>
      <c r="K162">
        <v>0</v>
      </c>
      <c r="L162">
        <f t="shared" si="40"/>
        <v>0</v>
      </c>
      <c r="M162">
        <v>160</v>
      </c>
      <c r="N162">
        <f t="shared" si="41"/>
        <v>0</v>
      </c>
      <c r="O162">
        <v>0</v>
      </c>
      <c r="P162">
        <f t="shared" si="42"/>
        <v>0</v>
      </c>
      <c r="Q162">
        <v>0</v>
      </c>
      <c r="R162">
        <f t="shared" si="43"/>
        <v>0</v>
      </c>
      <c r="S162">
        <v>1</v>
      </c>
      <c r="T162">
        <f t="shared" si="44"/>
        <v>0</v>
      </c>
      <c r="U162">
        <v>0</v>
      </c>
      <c r="V162">
        <f t="shared" si="45"/>
        <v>0</v>
      </c>
      <c r="W162">
        <v>7</v>
      </c>
      <c r="X162">
        <f t="shared" si="46"/>
        <v>2</v>
      </c>
      <c r="Y162">
        <v>0</v>
      </c>
      <c r="Z162">
        <f t="shared" si="47"/>
        <v>3</v>
      </c>
      <c r="AA162">
        <f t="shared" si="48"/>
        <v>0</v>
      </c>
      <c r="AB162">
        <f t="shared" si="49"/>
        <v>0</v>
      </c>
      <c r="AC162">
        <f t="shared" si="50"/>
        <v>0</v>
      </c>
      <c r="AD162">
        <f t="shared" si="51"/>
        <v>1</v>
      </c>
      <c r="AE162">
        <f t="shared" si="52"/>
        <v>0</v>
      </c>
      <c r="AF162">
        <f t="shared" si="53"/>
        <v>1</v>
      </c>
    </row>
    <row r="163" spans="1:32" x14ac:dyDescent="0.25">
      <c r="A163">
        <v>80</v>
      </c>
      <c r="B163">
        <f t="shared" si="36"/>
        <v>1</v>
      </c>
      <c r="C163">
        <v>1</v>
      </c>
      <c r="D163">
        <v>4</v>
      </c>
      <c r="E163">
        <f t="shared" si="37"/>
        <v>2</v>
      </c>
      <c r="F163">
        <v>130</v>
      </c>
      <c r="G163">
        <f t="shared" si="38"/>
        <v>0</v>
      </c>
      <c r="H163">
        <v>375</v>
      </c>
      <c r="I163">
        <f t="shared" si="39"/>
        <v>1</v>
      </c>
      <c r="J163">
        <v>0</v>
      </c>
      <c r="K163">
        <v>2</v>
      </c>
      <c r="L163">
        <f t="shared" si="40"/>
        <v>1</v>
      </c>
      <c r="M163">
        <v>170</v>
      </c>
      <c r="N163">
        <f t="shared" si="41"/>
        <v>0</v>
      </c>
      <c r="O163">
        <v>1</v>
      </c>
      <c r="P163">
        <f t="shared" si="42"/>
        <v>2</v>
      </c>
      <c r="Q163">
        <v>0</v>
      </c>
      <c r="R163">
        <f t="shared" si="43"/>
        <v>0</v>
      </c>
      <c r="S163">
        <v>1</v>
      </c>
      <c r="T163">
        <f t="shared" si="44"/>
        <v>0</v>
      </c>
      <c r="U163">
        <v>3</v>
      </c>
      <c r="V163">
        <f t="shared" si="45"/>
        <v>2</v>
      </c>
      <c r="W163">
        <v>3</v>
      </c>
      <c r="X163">
        <f t="shared" si="46"/>
        <v>0</v>
      </c>
      <c r="Y163">
        <v>4</v>
      </c>
      <c r="Z163">
        <f t="shared" si="47"/>
        <v>10</v>
      </c>
      <c r="AA163">
        <f t="shared" si="48"/>
        <v>1</v>
      </c>
      <c r="AB163">
        <f t="shared" si="49"/>
        <v>1</v>
      </c>
      <c r="AC163">
        <f t="shared" si="50"/>
        <v>0</v>
      </c>
      <c r="AD163">
        <f t="shared" si="51"/>
        <v>0</v>
      </c>
      <c r="AE163">
        <f t="shared" si="52"/>
        <v>0</v>
      </c>
      <c r="AF163">
        <f t="shared" si="53"/>
        <v>1</v>
      </c>
    </row>
    <row r="164" spans="1:32" x14ac:dyDescent="0.25">
      <c r="A164">
        <v>55</v>
      </c>
      <c r="B164">
        <f t="shared" si="36"/>
        <v>0</v>
      </c>
      <c r="C164">
        <v>0</v>
      </c>
      <c r="D164">
        <v>3</v>
      </c>
      <c r="E164">
        <f t="shared" si="37"/>
        <v>0</v>
      </c>
      <c r="F164">
        <v>110</v>
      </c>
      <c r="G164">
        <f t="shared" si="38"/>
        <v>0</v>
      </c>
      <c r="H164">
        <v>225</v>
      </c>
      <c r="I164">
        <f t="shared" si="39"/>
        <v>0</v>
      </c>
      <c r="J164">
        <v>0</v>
      </c>
      <c r="K164">
        <v>0</v>
      </c>
      <c r="L164">
        <f t="shared" si="40"/>
        <v>0</v>
      </c>
      <c r="M164">
        <v>160</v>
      </c>
      <c r="N164">
        <f t="shared" si="41"/>
        <v>0</v>
      </c>
      <c r="O164">
        <v>0</v>
      </c>
      <c r="P164">
        <f t="shared" si="42"/>
        <v>0</v>
      </c>
      <c r="Q164">
        <v>2</v>
      </c>
      <c r="R164">
        <f t="shared" si="43"/>
        <v>2</v>
      </c>
      <c r="S164">
        <v>2</v>
      </c>
      <c r="T164">
        <f t="shared" si="44"/>
        <v>1</v>
      </c>
      <c r="U164">
        <v>0</v>
      </c>
      <c r="V164">
        <f t="shared" si="45"/>
        <v>0</v>
      </c>
      <c r="W164">
        <v>3</v>
      </c>
      <c r="X164">
        <f t="shared" si="46"/>
        <v>0</v>
      </c>
      <c r="Y164">
        <v>0</v>
      </c>
      <c r="Z164">
        <f t="shared" si="47"/>
        <v>3</v>
      </c>
      <c r="AA164">
        <f t="shared" si="48"/>
        <v>0</v>
      </c>
      <c r="AB164">
        <f t="shared" si="49"/>
        <v>0</v>
      </c>
      <c r="AC164">
        <f t="shared" si="50"/>
        <v>0</v>
      </c>
      <c r="AD164">
        <f t="shared" si="51"/>
        <v>1</v>
      </c>
      <c r="AE164">
        <f t="shared" si="52"/>
        <v>0</v>
      </c>
      <c r="AF164">
        <f t="shared" si="53"/>
        <v>1</v>
      </c>
    </row>
    <row r="165" spans="1:32" x14ac:dyDescent="0.25">
      <c r="A165">
        <v>60</v>
      </c>
      <c r="B165">
        <f t="shared" si="36"/>
        <v>1</v>
      </c>
      <c r="C165">
        <v>0</v>
      </c>
      <c r="D165">
        <v>4</v>
      </c>
      <c r="E165">
        <f t="shared" si="37"/>
        <v>2</v>
      </c>
      <c r="F165">
        <v>100</v>
      </c>
      <c r="G165">
        <f t="shared" si="38"/>
        <v>0</v>
      </c>
      <c r="H165">
        <v>250</v>
      </c>
      <c r="I165">
        <f t="shared" si="39"/>
        <v>0</v>
      </c>
      <c r="J165">
        <v>0</v>
      </c>
      <c r="K165">
        <v>2</v>
      </c>
      <c r="L165">
        <f t="shared" si="40"/>
        <v>1</v>
      </c>
      <c r="M165">
        <v>130</v>
      </c>
      <c r="N165">
        <f t="shared" si="41"/>
        <v>1</v>
      </c>
      <c r="O165">
        <v>0</v>
      </c>
      <c r="P165">
        <f t="shared" si="42"/>
        <v>0</v>
      </c>
      <c r="Q165">
        <v>1</v>
      </c>
      <c r="R165">
        <f t="shared" si="43"/>
        <v>1</v>
      </c>
      <c r="S165">
        <v>2</v>
      </c>
      <c r="T165">
        <f t="shared" si="44"/>
        <v>1</v>
      </c>
      <c r="U165">
        <v>0</v>
      </c>
      <c r="V165">
        <f t="shared" si="45"/>
        <v>0</v>
      </c>
      <c r="W165">
        <v>3</v>
      </c>
      <c r="X165">
        <f t="shared" si="46"/>
        <v>0</v>
      </c>
      <c r="Y165">
        <v>0</v>
      </c>
      <c r="Z165">
        <f t="shared" si="47"/>
        <v>7</v>
      </c>
      <c r="AA165">
        <f t="shared" si="48"/>
        <v>0</v>
      </c>
      <c r="AB165">
        <f t="shared" si="49"/>
        <v>0</v>
      </c>
      <c r="AC165">
        <f t="shared" si="50"/>
        <v>0</v>
      </c>
      <c r="AD165">
        <f t="shared" si="51"/>
        <v>1</v>
      </c>
      <c r="AE165">
        <f t="shared" si="52"/>
        <v>0</v>
      </c>
      <c r="AF165">
        <f t="shared" si="53"/>
        <v>1</v>
      </c>
    </row>
    <row r="166" spans="1:32" x14ac:dyDescent="0.25">
      <c r="A166">
        <v>50</v>
      </c>
      <c r="B166">
        <f t="shared" si="36"/>
        <v>0</v>
      </c>
      <c r="C166">
        <v>1</v>
      </c>
      <c r="D166">
        <v>3</v>
      </c>
      <c r="E166">
        <f t="shared" si="37"/>
        <v>0</v>
      </c>
      <c r="F166">
        <v>130</v>
      </c>
      <c r="G166">
        <f t="shared" si="38"/>
        <v>0</v>
      </c>
      <c r="H166">
        <v>275</v>
      </c>
      <c r="I166">
        <f t="shared" si="39"/>
        <v>1</v>
      </c>
      <c r="J166">
        <v>1</v>
      </c>
      <c r="K166">
        <v>0</v>
      </c>
      <c r="L166">
        <f t="shared" si="40"/>
        <v>0</v>
      </c>
      <c r="M166">
        <v>180</v>
      </c>
      <c r="N166">
        <f t="shared" si="41"/>
        <v>0</v>
      </c>
      <c r="O166">
        <v>0</v>
      </c>
      <c r="P166">
        <f t="shared" si="42"/>
        <v>0</v>
      </c>
      <c r="Q166">
        <v>0</v>
      </c>
      <c r="R166">
        <f t="shared" si="43"/>
        <v>0</v>
      </c>
      <c r="S166">
        <v>1</v>
      </c>
      <c r="T166">
        <f t="shared" si="44"/>
        <v>0</v>
      </c>
      <c r="U166">
        <v>2</v>
      </c>
      <c r="V166">
        <f t="shared" si="45"/>
        <v>2</v>
      </c>
      <c r="W166">
        <v>3</v>
      </c>
      <c r="X166">
        <f t="shared" si="46"/>
        <v>0</v>
      </c>
      <c r="Y166">
        <v>0</v>
      </c>
      <c r="Z166">
        <f t="shared" si="47"/>
        <v>4</v>
      </c>
      <c r="AA166">
        <f t="shared" si="48"/>
        <v>0</v>
      </c>
      <c r="AB166">
        <f t="shared" si="49"/>
        <v>0</v>
      </c>
      <c r="AC166">
        <f t="shared" si="50"/>
        <v>0</v>
      </c>
      <c r="AD166">
        <f t="shared" si="51"/>
        <v>1</v>
      </c>
      <c r="AE166">
        <f t="shared" si="52"/>
        <v>0</v>
      </c>
      <c r="AF166">
        <f t="shared" si="53"/>
        <v>1</v>
      </c>
    </row>
    <row r="167" spans="1:32" x14ac:dyDescent="0.25">
      <c r="A167">
        <v>60</v>
      </c>
      <c r="B167">
        <f t="shared" si="36"/>
        <v>1</v>
      </c>
      <c r="C167">
        <v>1</v>
      </c>
      <c r="D167">
        <v>4</v>
      </c>
      <c r="E167">
        <f t="shared" si="37"/>
        <v>2</v>
      </c>
      <c r="F167">
        <v>140</v>
      </c>
      <c r="G167">
        <f t="shared" si="38"/>
        <v>0</v>
      </c>
      <c r="H167">
        <v>225</v>
      </c>
      <c r="I167">
        <f t="shared" si="39"/>
        <v>0</v>
      </c>
      <c r="J167">
        <v>0</v>
      </c>
      <c r="K167">
        <v>0</v>
      </c>
      <c r="L167">
        <f t="shared" si="40"/>
        <v>0</v>
      </c>
      <c r="M167">
        <v>170</v>
      </c>
      <c r="N167">
        <f t="shared" si="41"/>
        <v>0</v>
      </c>
      <c r="O167">
        <v>1</v>
      </c>
      <c r="P167">
        <f t="shared" si="42"/>
        <v>2</v>
      </c>
      <c r="Q167">
        <v>0</v>
      </c>
      <c r="R167">
        <f t="shared" si="43"/>
        <v>0</v>
      </c>
      <c r="S167">
        <v>1</v>
      </c>
      <c r="T167">
        <f t="shared" si="44"/>
        <v>0</v>
      </c>
      <c r="U167">
        <v>0</v>
      </c>
      <c r="V167">
        <f t="shared" si="45"/>
        <v>0</v>
      </c>
      <c r="W167">
        <v>7</v>
      </c>
      <c r="X167">
        <f t="shared" si="46"/>
        <v>2</v>
      </c>
      <c r="Y167">
        <v>0</v>
      </c>
      <c r="Z167">
        <f t="shared" si="47"/>
        <v>8</v>
      </c>
      <c r="AA167">
        <f t="shared" si="48"/>
        <v>1</v>
      </c>
      <c r="AB167">
        <f t="shared" si="49"/>
        <v>0</v>
      </c>
      <c r="AC167">
        <f t="shared" si="50"/>
        <v>1</v>
      </c>
      <c r="AD167">
        <f t="shared" si="51"/>
        <v>0</v>
      </c>
      <c r="AE167">
        <f t="shared" si="52"/>
        <v>0</v>
      </c>
      <c r="AF167">
        <f t="shared" si="53"/>
        <v>0</v>
      </c>
    </row>
    <row r="168" spans="1:32" x14ac:dyDescent="0.25">
      <c r="A168">
        <v>55</v>
      </c>
      <c r="B168">
        <f t="shared" si="36"/>
        <v>0</v>
      </c>
      <c r="C168">
        <v>1</v>
      </c>
      <c r="D168">
        <v>3</v>
      </c>
      <c r="E168">
        <f t="shared" si="37"/>
        <v>0</v>
      </c>
      <c r="F168">
        <v>140</v>
      </c>
      <c r="G168">
        <f t="shared" si="38"/>
        <v>0</v>
      </c>
      <c r="H168">
        <v>225</v>
      </c>
      <c r="I168">
        <f t="shared" si="39"/>
        <v>0</v>
      </c>
      <c r="J168">
        <v>0</v>
      </c>
      <c r="K168">
        <v>0</v>
      </c>
      <c r="L168">
        <f t="shared" si="40"/>
        <v>0</v>
      </c>
      <c r="M168">
        <v>170</v>
      </c>
      <c r="N168">
        <f t="shared" si="41"/>
        <v>0</v>
      </c>
      <c r="O168">
        <v>0</v>
      </c>
      <c r="P168">
        <f t="shared" si="42"/>
        <v>0</v>
      </c>
      <c r="Q168">
        <v>0</v>
      </c>
      <c r="R168">
        <f t="shared" si="43"/>
        <v>0</v>
      </c>
      <c r="S168">
        <v>1</v>
      </c>
      <c r="T168">
        <f t="shared" si="44"/>
        <v>0</v>
      </c>
      <c r="U168" t="s">
        <v>0</v>
      </c>
      <c r="V168">
        <f t="shared" si="45"/>
        <v>2</v>
      </c>
      <c r="W168">
        <v>3</v>
      </c>
      <c r="X168">
        <f t="shared" si="46"/>
        <v>0</v>
      </c>
      <c r="Y168">
        <v>0</v>
      </c>
      <c r="Z168">
        <f t="shared" si="47"/>
        <v>3</v>
      </c>
      <c r="AA168">
        <f t="shared" si="48"/>
        <v>0</v>
      </c>
      <c r="AB168">
        <f t="shared" si="49"/>
        <v>0</v>
      </c>
      <c r="AC168">
        <f t="shared" si="50"/>
        <v>0</v>
      </c>
      <c r="AD168">
        <f t="shared" si="51"/>
        <v>1</v>
      </c>
      <c r="AE168">
        <f t="shared" si="52"/>
        <v>0</v>
      </c>
      <c r="AF168">
        <f t="shared" si="53"/>
        <v>1</v>
      </c>
    </row>
    <row r="169" spans="1:32" x14ac:dyDescent="0.25">
      <c r="A169">
        <v>55</v>
      </c>
      <c r="B169">
        <f t="shared" si="36"/>
        <v>0</v>
      </c>
      <c r="C169">
        <v>0</v>
      </c>
      <c r="D169">
        <v>2</v>
      </c>
      <c r="E169">
        <f t="shared" si="37"/>
        <v>0</v>
      </c>
      <c r="F169">
        <v>140</v>
      </c>
      <c r="G169">
        <f t="shared" si="38"/>
        <v>0</v>
      </c>
      <c r="H169">
        <v>300</v>
      </c>
      <c r="I169">
        <f t="shared" si="39"/>
        <v>1</v>
      </c>
      <c r="J169">
        <v>1</v>
      </c>
      <c r="K169">
        <v>2</v>
      </c>
      <c r="L169">
        <f t="shared" si="40"/>
        <v>1</v>
      </c>
      <c r="M169">
        <v>160</v>
      </c>
      <c r="N169">
        <f t="shared" si="41"/>
        <v>0</v>
      </c>
      <c r="O169">
        <v>1</v>
      </c>
      <c r="P169">
        <f t="shared" si="42"/>
        <v>2</v>
      </c>
      <c r="Q169">
        <v>0</v>
      </c>
      <c r="R169">
        <f t="shared" si="43"/>
        <v>0</v>
      </c>
      <c r="S169">
        <v>1</v>
      </c>
      <c r="T169">
        <f t="shared" si="44"/>
        <v>0</v>
      </c>
      <c r="U169">
        <v>1</v>
      </c>
      <c r="V169">
        <f t="shared" si="45"/>
        <v>1</v>
      </c>
      <c r="W169">
        <v>3</v>
      </c>
      <c r="X169">
        <f t="shared" si="46"/>
        <v>0</v>
      </c>
      <c r="Y169">
        <v>0</v>
      </c>
      <c r="Z169">
        <f t="shared" si="47"/>
        <v>5</v>
      </c>
      <c r="AA169">
        <f t="shared" si="48"/>
        <v>0</v>
      </c>
      <c r="AB169">
        <f t="shared" si="49"/>
        <v>0</v>
      </c>
      <c r="AC169">
        <f t="shared" si="50"/>
        <v>0</v>
      </c>
      <c r="AD169">
        <f t="shared" si="51"/>
        <v>1</v>
      </c>
      <c r="AE169">
        <f t="shared" si="52"/>
        <v>0</v>
      </c>
      <c r="AF169">
        <f t="shared" si="53"/>
        <v>1</v>
      </c>
    </row>
    <row r="170" spans="1:32" x14ac:dyDescent="0.25">
      <c r="A170">
        <v>40</v>
      </c>
      <c r="B170">
        <f t="shared" si="36"/>
        <v>0</v>
      </c>
      <c r="C170">
        <v>1</v>
      </c>
      <c r="D170">
        <v>4</v>
      </c>
      <c r="E170">
        <f t="shared" si="37"/>
        <v>2</v>
      </c>
      <c r="F170">
        <v>130</v>
      </c>
      <c r="G170">
        <f t="shared" si="38"/>
        <v>0</v>
      </c>
      <c r="H170">
        <v>300</v>
      </c>
      <c r="I170">
        <f t="shared" si="39"/>
        <v>1</v>
      </c>
      <c r="J170">
        <v>0</v>
      </c>
      <c r="K170">
        <v>2</v>
      </c>
      <c r="L170">
        <f t="shared" si="40"/>
        <v>1</v>
      </c>
      <c r="M170">
        <v>160</v>
      </c>
      <c r="N170">
        <f t="shared" si="41"/>
        <v>0</v>
      </c>
      <c r="O170">
        <v>1</v>
      </c>
      <c r="P170">
        <f t="shared" si="42"/>
        <v>2</v>
      </c>
      <c r="Q170">
        <v>0</v>
      </c>
      <c r="R170">
        <f t="shared" si="43"/>
        <v>0</v>
      </c>
      <c r="S170">
        <v>1</v>
      </c>
      <c r="T170">
        <f t="shared" si="44"/>
        <v>0</v>
      </c>
      <c r="U170">
        <v>0</v>
      </c>
      <c r="V170">
        <f t="shared" si="45"/>
        <v>0</v>
      </c>
      <c r="W170">
        <v>7</v>
      </c>
      <c r="X170">
        <f t="shared" si="46"/>
        <v>2</v>
      </c>
      <c r="Y170">
        <v>1</v>
      </c>
      <c r="Z170">
        <f t="shared" si="47"/>
        <v>9</v>
      </c>
      <c r="AA170">
        <f t="shared" si="48"/>
        <v>1</v>
      </c>
      <c r="AB170">
        <f t="shared" si="49"/>
        <v>1</v>
      </c>
      <c r="AC170">
        <f t="shared" si="50"/>
        <v>0</v>
      </c>
      <c r="AD170">
        <f t="shared" si="51"/>
        <v>0</v>
      </c>
      <c r="AE170">
        <f t="shared" si="52"/>
        <v>0</v>
      </c>
      <c r="AF170">
        <f t="shared" si="53"/>
        <v>1</v>
      </c>
    </row>
    <row r="171" spans="1:32" x14ac:dyDescent="0.25">
      <c r="A171">
        <v>45</v>
      </c>
      <c r="B171">
        <f t="shared" si="36"/>
        <v>0</v>
      </c>
      <c r="C171">
        <v>0</v>
      </c>
      <c r="D171">
        <v>2</v>
      </c>
      <c r="E171">
        <f t="shared" si="37"/>
        <v>0</v>
      </c>
      <c r="F171">
        <v>120</v>
      </c>
      <c r="G171">
        <f t="shared" si="38"/>
        <v>0</v>
      </c>
      <c r="H171">
        <v>175</v>
      </c>
      <c r="I171">
        <f t="shared" si="39"/>
        <v>0</v>
      </c>
      <c r="J171">
        <v>0</v>
      </c>
      <c r="K171">
        <v>0</v>
      </c>
      <c r="L171">
        <f t="shared" si="40"/>
        <v>0</v>
      </c>
      <c r="M171">
        <v>140</v>
      </c>
      <c r="N171">
        <f t="shared" si="41"/>
        <v>1</v>
      </c>
      <c r="O171">
        <v>0</v>
      </c>
      <c r="P171">
        <f t="shared" si="42"/>
        <v>0</v>
      </c>
      <c r="Q171">
        <v>0</v>
      </c>
      <c r="R171">
        <f t="shared" si="43"/>
        <v>0</v>
      </c>
      <c r="S171">
        <v>2</v>
      </c>
      <c r="T171">
        <f t="shared" si="44"/>
        <v>1</v>
      </c>
      <c r="U171">
        <v>0</v>
      </c>
      <c r="V171">
        <f t="shared" si="45"/>
        <v>0</v>
      </c>
      <c r="W171">
        <v>3</v>
      </c>
      <c r="X171">
        <f t="shared" si="46"/>
        <v>0</v>
      </c>
      <c r="Y171">
        <v>0</v>
      </c>
      <c r="Z171">
        <f t="shared" si="47"/>
        <v>2</v>
      </c>
      <c r="AA171">
        <f t="shared" si="48"/>
        <v>0</v>
      </c>
      <c r="AB171">
        <f t="shared" si="49"/>
        <v>0</v>
      </c>
      <c r="AC171">
        <f t="shared" si="50"/>
        <v>0</v>
      </c>
      <c r="AD171">
        <f t="shared" si="51"/>
        <v>1</v>
      </c>
      <c r="AE171">
        <f t="shared" si="52"/>
        <v>0</v>
      </c>
      <c r="AF171">
        <f t="shared" si="53"/>
        <v>1</v>
      </c>
    </row>
    <row r="172" spans="1:32" x14ac:dyDescent="0.25">
      <c r="A172">
        <v>70</v>
      </c>
      <c r="B172">
        <f t="shared" si="36"/>
        <v>1</v>
      </c>
      <c r="C172">
        <v>1</v>
      </c>
      <c r="D172">
        <v>3</v>
      </c>
      <c r="E172">
        <f t="shared" si="37"/>
        <v>0</v>
      </c>
      <c r="F172">
        <v>160</v>
      </c>
      <c r="G172">
        <f t="shared" si="38"/>
        <v>1</v>
      </c>
      <c r="H172">
        <v>275</v>
      </c>
      <c r="I172">
        <f t="shared" si="39"/>
        <v>1</v>
      </c>
      <c r="J172">
        <v>0</v>
      </c>
      <c r="K172">
        <v>0</v>
      </c>
      <c r="L172">
        <f t="shared" si="40"/>
        <v>0</v>
      </c>
      <c r="M172">
        <v>120</v>
      </c>
      <c r="N172">
        <f t="shared" si="41"/>
        <v>2</v>
      </c>
      <c r="O172">
        <v>1</v>
      </c>
      <c r="P172">
        <f t="shared" si="42"/>
        <v>2</v>
      </c>
      <c r="Q172">
        <v>3</v>
      </c>
      <c r="R172">
        <f t="shared" si="43"/>
        <v>2</v>
      </c>
      <c r="S172">
        <v>2</v>
      </c>
      <c r="T172">
        <f t="shared" si="44"/>
        <v>1</v>
      </c>
      <c r="U172">
        <v>1</v>
      </c>
      <c r="V172">
        <f t="shared" si="45"/>
        <v>1</v>
      </c>
      <c r="W172">
        <v>7</v>
      </c>
      <c r="X172">
        <f t="shared" si="46"/>
        <v>2</v>
      </c>
      <c r="Y172">
        <v>3</v>
      </c>
      <c r="Z172">
        <f t="shared" si="47"/>
        <v>14</v>
      </c>
      <c r="AA172">
        <f t="shared" si="48"/>
        <v>1</v>
      </c>
      <c r="AB172">
        <f t="shared" si="49"/>
        <v>1</v>
      </c>
      <c r="AC172">
        <f t="shared" si="50"/>
        <v>0</v>
      </c>
      <c r="AD172">
        <f t="shared" si="51"/>
        <v>0</v>
      </c>
      <c r="AE172">
        <f t="shared" si="52"/>
        <v>0</v>
      </c>
      <c r="AF172">
        <f t="shared" si="53"/>
        <v>1</v>
      </c>
    </row>
    <row r="173" spans="1:32" x14ac:dyDescent="0.25">
      <c r="A173">
        <v>55</v>
      </c>
      <c r="B173">
        <f t="shared" si="36"/>
        <v>0</v>
      </c>
      <c r="C173">
        <v>1</v>
      </c>
      <c r="D173">
        <v>4</v>
      </c>
      <c r="E173">
        <f t="shared" si="37"/>
        <v>2</v>
      </c>
      <c r="F173">
        <v>150</v>
      </c>
      <c r="G173">
        <f t="shared" si="38"/>
        <v>1</v>
      </c>
      <c r="H173">
        <v>250</v>
      </c>
      <c r="I173">
        <f t="shared" si="39"/>
        <v>0</v>
      </c>
      <c r="J173">
        <v>0</v>
      </c>
      <c r="K173">
        <v>2</v>
      </c>
      <c r="L173">
        <f t="shared" si="40"/>
        <v>1</v>
      </c>
      <c r="M173">
        <v>120</v>
      </c>
      <c r="N173">
        <f t="shared" si="41"/>
        <v>2</v>
      </c>
      <c r="O173">
        <v>1</v>
      </c>
      <c r="P173">
        <f t="shared" si="42"/>
        <v>2</v>
      </c>
      <c r="Q173">
        <v>0</v>
      </c>
      <c r="R173">
        <f t="shared" si="43"/>
        <v>0</v>
      </c>
      <c r="S173">
        <v>1</v>
      </c>
      <c r="T173">
        <f t="shared" si="44"/>
        <v>0</v>
      </c>
      <c r="U173">
        <v>0</v>
      </c>
      <c r="V173">
        <f t="shared" si="45"/>
        <v>0</v>
      </c>
      <c r="W173">
        <v>7</v>
      </c>
      <c r="X173">
        <f t="shared" si="46"/>
        <v>2</v>
      </c>
      <c r="Y173">
        <v>0</v>
      </c>
      <c r="Z173">
        <f t="shared" si="47"/>
        <v>11</v>
      </c>
      <c r="AA173">
        <f t="shared" si="48"/>
        <v>1</v>
      </c>
      <c r="AB173">
        <f t="shared" si="49"/>
        <v>0</v>
      </c>
      <c r="AC173">
        <f t="shared" si="50"/>
        <v>1</v>
      </c>
      <c r="AD173">
        <f t="shared" si="51"/>
        <v>0</v>
      </c>
      <c r="AE173">
        <f t="shared" si="52"/>
        <v>0</v>
      </c>
      <c r="AF173">
        <f t="shared" si="53"/>
        <v>0</v>
      </c>
    </row>
    <row r="174" spans="1:32" x14ac:dyDescent="0.25">
      <c r="A174">
        <v>60</v>
      </c>
      <c r="B174">
        <f t="shared" si="36"/>
        <v>1</v>
      </c>
      <c r="C174">
        <v>0</v>
      </c>
      <c r="D174">
        <v>4</v>
      </c>
      <c r="E174">
        <f t="shared" si="37"/>
        <v>2</v>
      </c>
      <c r="F174">
        <v>180</v>
      </c>
      <c r="G174">
        <f t="shared" si="38"/>
        <v>1</v>
      </c>
      <c r="H174">
        <v>250</v>
      </c>
      <c r="I174">
        <f t="shared" si="39"/>
        <v>0</v>
      </c>
      <c r="J174">
        <v>0</v>
      </c>
      <c r="K174">
        <v>0</v>
      </c>
      <c r="L174">
        <f t="shared" si="40"/>
        <v>0</v>
      </c>
      <c r="M174">
        <v>150</v>
      </c>
      <c r="N174">
        <f t="shared" si="41"/>
        <v>1</v>
      </c>
      <c r="O174">
        <v>1</v>
      </c>
      <c r="P174">
        <f t="shared" si="42"/>
        <v>2</v>
      </c>
      <c r="Q174">
        <v>0</v>
      </c>
      <c r="R174">
        <f t="shared" si="43"/>
        <v>0</v>
      </c>
      <c r="S174">
        <v>2</v>
      </c>
      <c r="T174">
        <f t="shared" si="44"/>
        <v>1</v>
      </c>
      <c r="U174">
        <v>0</v>
      </c>
      <c r="V174">
        <f t="shared" si="45"/>
        <v>0</v>
      </c>
      <c r="W174">
        <v>3</v>
      </c>
      <c r="X174">
        <f t="shared" si="46"/>
        <v>0</v>
      </c>
      <c r="Y174">
        <v>1</v>
      </c>
      <c r="Z174">
        <f t="shared" si="47"/>
        <v>8</v>
      </c>
      <c r="AA174">
        <f t="shared" si="48"/>
        <v>1</v>
      </c>
      <c r="AB174">
        <f t="shared" si="49"/>
        <v>1</v>
      </c>
      <c r="AC174">
        <f t="shared" si="50"/>
        <v>0</v>
      </c>
      <c r="AD174">
        <f t="shared" si="51"/>
        <v>0</v>
      </c>
      <c r="AE174">
        <f t="shared" si="52"/>
        <v>0</v>
      </c>
      <c r="AF174">
        <f t="shared" si="53"/>
        <v>1</v>
      </c>
    </row>
    <row r="175" spans="1:32" x14ac:dyDescent="0.25">
      <c r="A175">
        <v>65</v>
      </c>
      <c r="B175">
        <f t="shared" si="36"/>
        <v>1</v>
      </c>
      <c r="C175">
        <v>0</v>
      </c>
      <c r="D175">
        <v>4</v>
      </c>
      <c r="E175">
        <f t="shared" si="37"/>
        <v>2</v>
      </c>
      <c r="F175">
        <v>140</v>
      </c>
      <c r="G175">
        <f t="shared" si="38"/>
        <v>0</v>
      </c>
      <c r="H175">
        <v>400</v>
      </c>
      <c r="I175">
        <f t="shared" si="39"/>
        <v>1</v>
      </c>
      <c r="J175">
        <v>0</v>
      </c>
      <c r="K175">
        <v>2</v>
      </c>
      <c r="L175">
        <f t="shared" si="40"/>
        <v>1</v>
      </c>
      <c r="M175">
        <v>160</v>
      </c>
      <c r="N175">
        <f t="shared" si="41"/>
        <v>0</v>
      </c>
      <c r="O175">
        <v>0</v>
      </c>
      <c r="P175">
        <f t="shared" si="42"/>
        <v>0</v>
      </c>
      <c r="Q175">
        <v>1.5</v>
      </c>
      <c r="R175">
        <f t="shared" si="43"/>
        <v>1</v>
      </c>
      <c r="S175">
        <v>2</v>
      </c>
      <c r="T175">
        <f t="shared" si="44"/>
        <v>1</v>
      </c>
      <c r="U175">
        <v>0</v>
      </c>
      <c r="V175">
        <f t="shared" si="45"/>
        <v>0</v>
      </c>
      <c r="W175">
        <v>3</v>
      </c>
      <c r="X175">
        <f t="shared" si="46"/>
        <v>0</v>
      </c>
      <c r="Y175">
        <v>0</v>
      </c>
      <c r="Z175">
        <f t="shared" si="47"/>
        <v>7</v>
      </c>
      <c r="AA175">
        <f t="shared" si="48"/>
        <v>0</v>
      </c>
      <c r="AB175">
        <f t="shared" si="49"/>
        <v>0</v>
      </c>
      <c r="AC175">
        <f t="shared" si="50"/>
        <v>0</v>
      </c>
      <c r="AD175">
        <f t="shared" si="51"/>
        <v>1</v>
      </c>
      <c r="AE175">
        <f t="shared" si="52"/>
        <v>0</v>
      </c>
      <c r="AF175">
        <f t="shared" si="53"/>
        <v>1</v>
      </c>
    </row>
    <row r="176" spans="1:32" x14ac:dyDescent="0.25">
      <c r="A176">
        <v>65</v>
      </c>
      <c r="B176">
        <f t="shared" si="36"/>
        <v>1</v>
      </c>
      <c r="C176">
        <v>1</v>
      </c>
      <c r="D176">
        <v>4</v>
      </c>
      <c r="E176">
        <f t="shared" si="37"/>
        <v>2</v>
      </c>
      <c r="F176">
        <v>150</v>
      </c>
      <c r="G176">
        <f t="shared" si="38"/>
        <v>1</v>
      </c>
      <c r="H176">
        <v>225</v>
      </c>
      <c r="I176">
        <f t="shared" si="39"/>
        <v>0</v>
      </c>
      <c r="J176">
        <v>0</v>
      </c>
      <c r="K176">
        <v>2</v>
      </c>
      <c r="L176">
        <f t="shared" si="40"/>
        <v>1</v>
      </c>
      <c r="M176">
        <v>140</v>
      </c>
      <c r="N176">
        <f t="shared" si="41"/>
        <v>1</v>
      </c>
      <c r="O176">
        <v>0</v>
      </c>
      <c r="P176">
        <f t="shared" si="42"/>
        <v>0</v>
      </c>
      <c r="Q176">
        <v>2</v>
      </c>
      <c r="R176">
        <f t="shared" si="43"/>
        <v>2</v>
      </c>
      <c r="S176">
        <v>2</v>
      </c>
      <c r="T176">
        <f t="shared" si="44"/>
        <v>1</v>
      </c>
      <c r="U176">
        <v>2</v>
      </c>
      <c r="V176">
        <f t="shared" si="45"/>
        <v>2</v>
      </c>
      <c r="W176">
        <v>6</v>
      </c>
      <c r="X176">
        <f t="shared" si="46"/>
        <v>1</v>
      </c>
      <c r="Y176">
        <v>4</v>
      </c>
      <c r="Z176">
        <f t="shared" si="47"/>
        <v>13</v>
      </c>
      <c r="AA176">
        <f t="shared" si="48"/>
        <v>1</v>
      </c>
      <c r="AB176">
        <f t="shared" si="49"/>
        <v>1</v>
      </c>
      <c r="AC176">
        <f t="shared" si="50"/>
        <v>0</v>
      </c>
      <c r="AD176">
        <f t="shared" si="51"/>
        <v>0</v>
      </c>
      <c r="AE176">
        <f t="shared" si="52"/>
        <v>0</v>
      </c>
      <c r="AF176">
        <f t="shared" si="53"/>
        <v>1</v>
      </c>
    </row>
    <row r="177" spans="1:32" x14ac:dyDescent="0.25">
      <c r="A177">
        <v>60</v>
      </c>
      <c r="B177">
        <f t="shared" si="36"/>
        <v>1</v>
      </c>
      <c r="C177">
        <v>1</v>
      </c>
      <c r="D177">
        <v>4</v>
      </c>
      <c r="E177">
        <f t="shared" si="37"/>
        <v>2</v>
      </c>
      <c r="F177">
        <v>160</v>
      </c>
      <c r="G177">
        <f t="shared" si="38"/>
        <v>1</v>
      </c>
      <c r="H177">
        <v>275</v>
      </c>
      <c r="I177">
        <f t="shared" si="39"/>
        <v>1</v>
      </c>
      <c r="J177">
        <v>0</v>
      </c>
      <c r="K177">
        <v>0</v>
      </c>
      <c r="L177">
        <f t="shared" si="40"/>
        <v>0</v>
      </c>
      <c r="M177">
        <v>90</v>
      </c>
      <c r="N177">
        <f t="shared" si="41"/>
        <v>2</v>
      </c>
      <c r="O177">
        <v>1</v>
      </c>
      <c r="P177">
        <f t="shared" si="42"/>
        <v>2</v>
      </c>
      <c r="Q177">
        <v>1.5</v>
      </c>
      <c r="R177">
        <f t="shared" si="43"/>
        <v>1</v>
      </c>
      <c r="S177">
        <v>2</v>
      </c>
      <c r="T177">
        <f t="shared" si="44"/>
        <v>1</v>
      </c>
      <c r="U177">
        <v>1</v>
      </c>
      <c r="V177">
        <f t="shared" si="45"/>
        <v>1</v>
      </c>
      <c r="W177">
        <v>7</v>
      </c>
      <c r="X177">
        <f t="shared" si="46"/>
        <v>2</v>
      </c>
      <c r="Y177">
        <v>1</v>
      </c>
      <c r="Z177">
        <f t="shared" si="47"/>
        <v>15</v>
      </c>
      <c r="AA177">
        <f t="shared" si="48"/>
        <v>1</v>
      </c>
      <c r="AB177">
        <f t="shared" si="49"/>
        <v>1</v>
      </c>
      <c r="AC177">
        <f t="shared" si="50"/>
        <v>0</v>
      </c>
      <c r="AD177">
        <f t="shared" si="51"/>
        <v>0</v>
      </c>
      <c r="AE177">
        <f t="shared" si="52"/>
        <v>0</v>
      </c>
      <c r="AF177">
        <f t="shared" si="53"/>
        <v>1</v>
      </c>
    </row>
    <row r="178" spans="1:32" x14ac:dyDescent="0.25">
      <c r="A178">
        <v>55</v>
      </c>
      <c r="B178">
        <f t="shared" si="36"/>
        <v>0</v>
      </c>
      <c r="C178">
        <v>1</v>
      </c>
      <c r="D178">
        <v>4</v>
      </c>
      <c r="E178">
        <f t="shared" si="37"/>
        <v>2</v>
      </c>
      <c r="F178">
        <v>110</v>
      </c>
      <c r="G178">
        <f t="shared" si="38"/>
        <v>0</v>
      </c>
      <c r="H178">
        <v>250</v>
      </c>
      <c r="I178">
        <f t="shared" si="39"/>
        <v>0</v>
      </c>
      <c r="J178">
        <v>1</v>
      </c>
      <c r="K178">
        <v>0</v>
      </c>
      <c r="L178">
        <f t="shared" si="40"/>
        <v>0</v>
      </c>
      <c r="M178">
        <v>150</v>
      </c>
      <c r="N178">
        <f t="shared" si="41"/>
        <v>1</v>
      </c>
      <c r="O178">
        <v>0</v>
      </c>
      <c r="P178">
        <f t="shared" si="42"/>
        <v>0</v>
      </c>
      <c r="Q178">
        <v>0.5</v>
      </c>
      <c r="R178">
        <f t="shared" si="43"/>
        <v>0</v>
      </c>
      <c r="S178">
        <v>1</v>
      </c>
      <c r="T178">
        <f t="shared" si="44"/>
        <v>0</v>
      </c>
      <c r="U178">
        <v>3</v>
      </c>
      <c r="V178">
        <f t="shared" si="45"/>
        <v>2</v>
      </c>
      <c r="W178">
        <v>7</v>
      </c>
      <c r="X178">
        <f t="shared" si="46"/>
        <v>2</v>
      </c>
      <c r="Y178">
        <v>0</v>
      </c>
      <c r="Z178">
        <f t="shared" si="47"/>
        <v>8</v>
      </c>
      <c r="AA178">
        <f t="shared" si="48"/>
        <v>1</v>
      </c>
      <c r="AB178">
        <f t="shared" si="49"/>
        <v>0</v>
      </c>
      <c r="AC178">
        <f t="shared" si="50"/>
        <v>1</v>
      </c>
      <c r="AD178">
        <f t="shared" si="51"/>
        <v>0</v>
      </c>
      <c r="AE178">
        <f t="shared" si="52"/>
        <v>0</v>
      </c>
      <c r="AF178">
        <f t="shared" si="53"/>
        <v>0</v>
      </c>
    </row>
    <row r="179" spans="1:32" x14ac:dyDescent="0.25">
      <c r="A179">
        <v>60</v>
      </c>
      <c r="B179">
        <f t="shared" si="36"/>
        <v>1</v>
      </c>
      <c r="C179">
        <v>1</v>
      </c>
      <c r="D179">
        <v>4</v>
      </c>
      <c r="E179">
        <f t="shared" si="37"/>
        <v>2</v>
      </c>
      <c r="F179">
        <v>140</v>
      </c>
      <c r="G179">
        <f t="shared" si="38"/>
        <v>0</v>
      </c>
      <c r="H179">
        <v>200</v>
      </c>
      <c r="I179">
        <f t="shared" si="39"/>
        <v>0</v>
      </c>
      <c r="J179">
        <v>0</v>
      </c>
      <c r="K179">
        <v>2</v>
      </c>
      <c r="L179">
        <f t="shared" si="40"/>
        <v>1</v>
      </c>
      <c r="M179">
        <v>110</v>
      </c>
      <c r="N179">
        <f t="shared" si="41"/>
        <v>2</v>
      </c>
      <c r="O179">
        <v>1</v>
      </c>
      <c r="P179">
        <f t="shared" si="42"/>
        <v>2</v>
      </c>
      <c r="Q179">
        <v>2.5</v>
      </c>
      <c r="R179">
        <f t="shared" si="43"/>
        <v>2</v>
      </c>
      <c r="S179">
        <v>2</v>
      </c>
      <c r="T179">
        <f t="shared" si="44"/>
        <v>1</v>
      </c>
      <c r="U179">
        <v>1</v>
      </c>
      <c r="V179">
        <f t="shared" si="45"/>
        <v>1</v>
      </c>
      <c r="W179">
        <v>6</v>
      </c>
      <c r="X179">
        <f t="shared" si="46"/>
        <v>1</v>
      </c>
      <c r="Y179">
        <v>1</v>
      </c>
      <c r="Z179">
        <f t="shared" si="47"/>
        <v>14</v>
      </c>
      <c r="AA179">
        <f t="shared" si="48"/>
        <v>1</v>
      </c>
      <c r="AB179">
        <f t="shared" si="49"/>
        <v>1</v>
      </c>
      <c r="AC179">
        <f t="shared" si="50"/>
        <v>0</v>
      </c>
      <c r="AD179">
        <f t="shared" si="51"/>
        <v>0</v>
      </c>
      <c r="AE179">
        <f t="shared" si="52"/>
        <v>0</v>
      </c>
      <c r="AF179">
        <f t="shared" si="53"/>
        <v>1</v>
      </c>
    </row>
    <row r="180" spans="1:32" x14ac:dyDescent="0.25">
      <c r="A180">
        <v>45</v>
      </c>
      <c r="B180">
        <f t="shared" si="36"/>
        <v>0</v>
      </c>
      <c r="C180">
        <v>1</v>
      </c>
      <c r="D180">
        <v>3</v>
      </c>
      <c r="E180">
        <f t="shared" si="37"/>
        <v>0</v>
      </c>
      <c r="F180">
        <v>130</v>
      </c>
      <c r="G180">
        <f t="shared" si="38"/>
        <v>0</v>
      </c>
      <c r="H180">
        <v>375</v>
      </c>
      <c r="I180">
        <f t="shared" si="39"/>
        <v>1</v>
      </c>
      <c r="J180">
        <v>0</v>
      </c>
      <c r="K180">
        <v>0</v>
      </c>
      <c r="L180">
        <f t="shared" si="40"/>
        <v>0</v>
      </c>
      <c r="M180">
        <v>170</v>
      </c>
      <c r="N180">
        <f t="shared" si="41"/>
        <v>0</v>
      </c>
      <c r="O180">
        <v>0</v>
      </c>
      <c r="P180">
        <f t="shared" si="42"/>
        <v>0</v>
      </c>
      <c r="Q180">
        <v>2</v>
      </c>
      <c r="R180">
        <f t="shared" si="43"/>
        <v>2</v>
      </c>
      <c r="S180">
        <v>1</v>
      </c>
      <c r="T180">
        <f t="shared" si="44"/>
        <v>0</v>
      </c>
      <c r="U180">
        <v>1</v>
      </c>
      <c r="V180">
        <f t="shared" si="45"/>
        <v>1</v>
      </c>
      <c r="W180">
        <v>3</v>
      </c>
      <c r="X180">
        <f t="shared" si="46"/>
        <v>0</v>
      </c>
      <c r="Y180">
        <v>0</v>
      </c>
      <c r="Z180">
        <f t="shared" si="47"/>
        <v>5</v>
      </c>
      <c r="AA180">
        <f t="shared" si="48"/>
        <v>0</v>
      </c>
      <c r="AB180">
        <f t="shared" si="49"/>
        <v>0</v>
      </c>
      <c r="AC180">
        <f t="shared" si="50"/>
        <v>0</v>
      </c>
      <c r="AD180">
        <f t="shared" si="51"/>
        <v>1</v>
      </c>
      <c r="AE180">
        <f t="shared" si="52"/>
        <v>0</v>
      </c>
      <c r="AF180">
        <f t="shared" si="53"/>
        <v>1</v>
      </c>
    </row>
    <row r="181" spans="1:32" x14ac:dyDescent="0.25">
      <c r="A181">
        <v>55</v>
      </c>
      <c r="B181">
        <f t="shared" si="36"/>
        <v>0</v>
      </c>
      <c r="C181">
        <v>1</v>
      </c>
      <c r="D181">
        <v>3</v>
      </c>
      <c r="E181">
        <f t="shared" si="37"/>
        <v>0</v>
      </c>
      <c r="F181">
        <v>130</v>
      </c>
      <c r="G181">
        <f t="shared" si="38"/>
        <v>0</v>
      </c>
      <c r="H181">
        <v>250</v>
      </c>
      <c r="I181">
        <f t="shared" si="39"/>
        <v>0</v>
      </c>
      <c r="J181">
        <v>1</v>
      </c>
      <c r="K181">
        <v>2</v>
      </c>
      <c r="L181">
        <f t="shared" si="40"/>
        <v>1</v>
      </c>
      <c r="M181">
        <v>180</v>
      </c>
      <c r="N181">
        <f t="shared" si="41"/>
        <v>0</v>
      </c>
      <c r="O181">
        <v>0</v>
      </c>
      <c r="P181">
        <f t="shared" si="42"/>
        <v>0</v>
      </c>
      <c r="Q181">
        <v>0</v>
      </c>
      <c r="R181">
        <f t="shared" si="43"/>
        <v>0</v>
      </c>
      <c r="S181">
        <v>1</v>
      </c>
      <c r="T181">
        <f t="shared" si="44"/>
        <v>0</v>
      </c>
      <c r="U181">
        <v>3</v>
      </c>
      <c r="V181">
        <f t="shared" si="45"/>
        <v>2</v>
      </c>
      <c r="W181">
        <v>3</v>
      </c>
      <c r="X181">
        <f t="shared" si="46"/>
        <v>0</v>
      </c>
      <c r="Y181">
        <v>0</v>
      </c>
      <c r="Z181">
        <f t="shared" si="47"/>
        <v>4</v>
      </c>
      <c r="AA181">
        <f t="shared" si="48"/>
        <v>0</v>
      </c>
      <c r="AB181">
        <f t="shared" si="49"/>
        <v>0</v>
      </c>
      <c r="AC181">
        <f t="shared" si="50"/>
        <v>0</v>
      </c>
      <c r="AD181">
        <f t="shared" si="51"/>
        <v>1</v>
      </c>
      <c r="AE181">
        <f t="shared" si="52"/>
        <v>0</v>
      </c>
      <c r="AF181">
        <f t="shared" si="53"/>
        <v>1</v>
      </c>
    </row>
    <row r="182" spans="1:32" x14ac:dyDescent="0.25">
      <c r="A182">
        <v>50</v>
      </c>
      <c r="B182">
        <f t="shared" si="36"/>
        <v>0</v>
      </c>
      <c r="C182">
        <v>1</v>
      </c>
      <c r="D182">
        <v>4</v>
      </c>
      <c r="E182">
        <f t="shared" si="37"/>
        <v>2</v>
      </c>
      <c r="F182">
        <v>130</v>
      </c>
      <c r="G182">
        <f t="shared" si="38"/>
        <v>0</v>
      </c>
      <c r="H182">
        <v>275</v>
      </c>
      <c r="I182">
        <f t="shared" si="39"/>
        <v>1</v>
      </c>
      <c r="J182">
        <v>0</v>
      </c>
      <c r="K182">
        <v>2</v>
      </c>
      <c r="L182">
        <f t="shared" si="40"/>
        <v>1</v>
      </c>
      <c r="M182">
        <v>170</v>
      </c>
      <c r="N182">
        <f t="shared" si="41"/>
        <v>0</v>
      </c>
      <c r="O182">
        <v>0</v>
      </c>
      <c r="P182">
        <f t="shared" si="42"/>
        <v>0</v>
      </c>
      <c r="Q182">
        <v>0.5</v>
      </c>
      <c r="R182">
        <f t="shared" si="43"/>
        <v>0</v>
      </c>
      <c r="S182">
        <v>2</v>
      </c>
      <c r="T182">
        <f t="shared" si="44"/>
        <v>1</v>
      </c>
      <c r="U182">
        <v>0</v>
      </c>
      <c r="V182">
        <f t="shared" si="45"/>
        <v>0</v>
      </c>
      <c r="W182">
        <v>7</v>
      </c>
      <c r="X182">
        <f t="shared" si="46"/>
        <v>2</v>
      </c>
      <c r="Y182">
        <v>3</v>
      </c>
      <c r="Z182">
        <f t="shared" si="47"/>
        <v>8</v>
      </c>
      <c r="AA182">
        <f t="shared" si="48"/>
        <v>1</v>
      </c>
      <c r="AB182">
        <f t="shared" si="49"/>
        <v>1</v>
      </c>
      <c r="AC182">
        <f t="shared" si="50"/>
        <v>0</v>
      </c>
      <c r="AD182">
        <f t="shared" si="51"/>
        <v>0</v>
      </c>
      <c r="AE182">
        <f t="shared" si="52"/>
        <v>0</v>
      </c>
      <c r="AF182">
        <f t="shared" si="53"/>
        <v>1</v>
      </c>
    </row>
    <row r="183" spans="1:32" x14ac:dyDescent="0.25">
      <c r="A183">
        <v>60</v>
      </c>
      <c r="B183">
        <f t="shared" si="36"/>
        <v>1</v>
      </c>
      <c r="C183">
        <v>0</v>
      </c>
      <c r="D183">
        <v>4</v>
      </c>
      <c r="E183">
        <f t="shared" si="37"/>
        <v>2</v>
      </c>
      <c r="F183">
        <v>140</v>
      </c>
      <c r="G183">
        <f t="shared" si="38"/>
        <v>0</v>
      </c>
      <c r="H183">
        <v>600</v>
      </c>
      <c r="I183">
        <f t="shared" si="39"/>
        <v>1</v>
      </c>
      <c r="J183">
        <v>0</v>
      </c>
      <c r="K183">
        <v>2</v>
      </c>
      <c r="L183">
        <f t="shared" si="40"/>
        <v>1</v>
      </c>
      <c r="M183">
        <v>150</v>
      </c>
      <c r="N183">
        <f t="shared" si="41"/>
        <v>1</v>
      </c>
      <c r="O183">
        <v>1</v>
      </c>
      <c r="P183">
        <f t="shared" si="42"/>
        <v>2</v>
      </c>
      <c r="Q183">
        <v>2</v>
      </c>
      <c r="R183">
        <f t="shared" si="43"/>
        <v>2</v>
      </c>
      <c r="S183">
        <v>2</v>
      </c>
      <c r="T183">
        <f t="shared" si="44"/>
        <v>1</v>
      </c>
      <c r="U183">
        <v>2</v>
      </c>
      <c r="V183">
        <f t="shared" si="45"/>
        <v>2</v>
      </c>
      <c r="W183">
        <v>7</v>
      </c>
      <c r="X183">
        <f t="shared" si="46"/>
        <v>2</v>
      </c>
      <c r="Y183">
        <v>2</v>
      </c>
      <c r="Z183">
        <f t="shared" si="47"/>
        <v>15</v>
      </c>
      <c r="AA183">
        <f t="shared" si="48"/>
        <v>1</v>
      </c>
      <c r="AB183">
        <f t="shared" si="49"/>
        <v>1</v>
      </c>
      <c r="AC183">
        <f t="shared" si="50"/>
        <v>0</v>
      </c>
      <c r="AD183">
        <f t="shared" si="51"/>
        <v>0</v>
      </c>
      <c r="AE183">
        <f t="shared" si="52"/>
        <v>0</v>
      </c>
      <c r="AF183">
        <f t="shared" si="53"/>
        <v>1</v>
      </c>
    </row>
    <row r="184" spans="1:32" x14ac:dyDescent="0.25">
      <c r="A184">
        <v>45</v>
      </c>
      <c r="B184">
        <f t="shared" si="36"/>
        <v>0</v>
      </c>
      <c r="C184">
        <v>1</v>
      </c>
      <c r="D184">
        <v>1</v>
      </c>
      <c r="E184">
        <f t="shared" si="37"/>
        <v>0</v>
      </c>
      <c r="F184">
        <v>150</v>
      </c>
      <c r="G184">
        <f t="shared" si="38"/>
        <v>1</v>
      </c>
      <c r="H184">
        <v>250</v>
      </c>
      <c r="I184">
        <f t="shared" si="39"/>
        <v>0</v>
      </c>
      <c r="J184">
        <v>0</v>
      </c>
      <c r="K184">
        <v>2</v>
      </c>
      <c r="L184">
        <f t="shared" si="40"/>
        <v>1</v>
      </c>
      <c r="M184">
        <v>180</v>
      </c>
      <c r="N184">
        <f t="shared" si="41"/>
        <v>0</v>
      </c>
      <c r="O184">
        <v>0</v>
      </c>
      <c r="P184">
        <f t="shared" si="42"/>
        <v>0</v>
      </c>
      <c r="Q184">
        <v>1</v>
      </c>
      <c r="R184">
        <f t="shared" si="43"/>
        <v>1</v>
      </c>
      <c r="S184">
        <v>1</v>
      </c>
      <c r="T184">
        <f t="shared" si="44"/>
        <v>0</v>
      </c>
      <c r="U184">
        <v>2</v>
      </c>
      <c r="V184">
        <f t="shared" si="45"/>
        <v>2</v>
      </c>
      <c r="W184">
        <v>3</v>
      </c>
      <c r="X184">
        <f t="shared" si="46"/>
        <v>0</v>
      </c>
      <c r="Y184">
        <v>0</v>
      </c>
      <c r="Z184">
        <f t="shared" si="47"/>
        <v>6</v>
      </c>
      <c r="AA184">
        <f t="shared" si="48"/>
        <v>0</v>
      </c>
      <c r="AB184">
        <f t="shared" si="49"/>
        <v>0</v>
      </c>
      <c r="AC184">
        <f t="shared" si="50"/>
        <v>0</v>
      </c>
      <c r="AD184">
        <f t="shared" si="51"/>
        <v>1</v>
      </c>
      <c r="AE184">
        <f t="shared" si="52"/>
        <v>0</v>
      </c>
      <c r="AF184">
        <f t="shared" si="53"/>
        <v>1</v>
      </c>
    </row>
    <row r="185" spans="1:32" x14ac:dyDescent="0.25">
      <c r="A185">
        <v>60</v>
      </c>
      <c r="B185">
        <f t="shared" si="36"/>
        <v>1</v>
      </c>
      <c r="C185">
        <v>1</v>
      </c>
      <c r="D185">
        <v>1</v>
      </c>
      <c r="E185">
        <f t="shared" si="37"/>
        <v>0</v>
      </c>
      <c r="F185">
        <v>180</v>
      </c>
      <c r="G185">
        <f t="shared" si="38"/>
        <v>1</v>
      </c>
      <c r="H185">
        <v>275</v>
      </c>
      <c r="I185">
        <f t="shared" si="39"/>
        <v>1</v>
      </c>
      <c r="J185">
        <v>0</v>
      </c>
      <c r="K185">
        <v>2</v>
      </c>
      <c r="L185">
        <f t="shared" si="40"/>
        <v>1</v>
      </c>
      <c r="M185">
        <v>150</v>
      </c>
      <c r="N185">
        <f t="shared" si="41"/>
        <v>1</v>
      </c>
      <c r="O185">
        <v>0</v>
      </c>
      <c r="P185">
        <f t="shared" si="42"/>
        <v>0</v>
      </c>
      <c r="Q185">
        <v>7</v>
      </c>
      <c r="R185">
        <f t="shared" si="43"/>
        <v>2</v>
      </c>
      <c r="S185">
        <v>3</v>
      </c>
      <c r="T185">
        <f t="shared" si="44"/>
        <v>1</v>
      </c>
      <c r="U185">
        <v>0</v>
      </c>
      <c r="V185">
        <f t="shared" si="45"/>
        <v>0</v>
      </c>
      <c r="W185">
        <v>7</v>
      </c>
      <c r="X185">
        <f t="shared" si="46"/>
        <v>2</v>
      </c>
      <c r="Y185">
        <v>0</v>
      </c>
      <c r="Z185">
        <f t="shared" si="47"/>
        <v>11</v>
      </c>
      <c r="AA185">
        <f t="shared" si="48"/>
        <v>1</v>
      </c>
      <c r="AB185">
        <f t="shared" si="49"/>
        <v>0</v>
      </c>
      <c r="AC185">
        <f t="shared" si="50"/>
        <v>1</v>
      </c>
      <c r="AD185">
        <f t="shared" si="51"/>
        <v>0</v>
      </c>
      <c r="AE185">
        <f t="shared" si="52"/>
        <v>0</v>
      </c>
      <c r="AF185">
        <f t="shared" si="53"/>
        <v>0</v>
      </c>
    </row>
    <row r="186" spans="1:32" x14ac:dyDescent="0.25">
      <c r="A186">
        <v>60</v>
      </c>
      <c r="B186">
        <f t="shared" si="36"/>
        <v>1</v>
      </c>
      <c r="C186">
        <v>0</v>
      </c>
      <c r="D186">
        <v>4</v>
      </c>
      <c r="E186">
        <f t="shared" si="37"/>
        <v>2</v>
      </c>
      <c r="F186">
        <v>160</v>
      </c>
      <c r="G186">
        <f t="shared" si="38"/>
        <v>1</v>
      </c>
      <c r="H186">
        <v>375</v>
      </c>
      <c r="I186">
        <f t="shared" si="39"/>
        <v>1</v>
      </c>
      <c r="J186">
        <v>0</v>
      </c>
      <c r="K186">
        <v>2</v>
      </c>
      <c r="L186">
        <f t="shared" si="40"/>
        <v>1</v>
      </c>
      <c r="M186">
        <v>170</v>
      </c>
      <c r="N186">
        <f t="shared" si="41"/>
        <v>0</v>
      </c>
      <c r="O186">
        <v>0</v>
      </c>
      <c r="P186">
        <f t="shared" si="42"/>
        <v>0</v>
      </c>
      <c r="Q186">
        <v>0</v>
      </c>
      <c r="R186">
        <f t="shared" si="43"/>
        <v>0</v>
      </c>
      <c r="S186">
        <v>1</v>
      </c>
      <c r="T186">
        <f t="shared" si="44"/>
        <v>0</v>
      </c>
      <c r="U186">
        <v>0</v>
      </c>
      <c r="V186">
        <f t="shared" si="45"/>
        <v>0</v>
      </c>
      <c r="W186">
        <v>3</v>
      </c>
      <c r="X186">
        <f t="shared" si="46"/>
        <v>0</v>
      </c>
      <c r="Y186">
        <v>1</v>
      </c>
      <c r="Z186">
        <f t="shared" si="47"/>
        <v>6</v>
      </c>
      <c r="AA186">
        <f t="shared" si="48"/>
        <v>0</v>
      </c>
      <c r="AB186">
        <f t="shared" si="49"/>
        <v>0</v>
      </c>
      <c r="AC186">
        <f t="shared" si="50"/>
        <v>0</v>
      </c>
      <c r="AD186">
        <f t="shared" si="51"/>
        <v>0</v>
      </c>
      <c r="AE186">
        <f t="shared" si="52"/>
        <v>1</v>
      </c>
      <c r="AF186">
        <f t="shared" si="53"/>
        <v>0</v>
      </c>
    </row>
    <row r="187" spans="1:32" x14ac:dyDescent="0.25">
      <c r="A187">
        <v>65</v>
      </c>
      <c r="B187">
        <f t="shared" si="36"/>
        <v>1</v>
      </c>
      <c r="C187">
        <v>0</v>
      </c>
      <c r="D187">
        <v>2</v>
      </c>
      <c r="E187">
        <f t="shared" si="37"/>
        <v>0</v>
      </c>
      <c r="F187">
        <v>140</v>
      </c>
      <c r="G187">
        <f t="shared" si="38"/>
        <v>0</v>
      </c>
      <c r="H187">
        <v>200</v>
      </c>
      <c r="I187">
        <f t="shared" si="39"/>
        <v>0</v>
      </c>
      <c r="J187">
        <v>0</v>
      </c>
      <c r="K187">
        <v>0</v>
      </c>
      <c r="L187">
        <f t="shared" si="40"/>
        <v>0</v>
      </c>
      <c r="M187">
        <v>180</v>
      </c>
      <c r="N187">
        <f t="shared" si="41"/>
        <v>0</v>
      </c>
      <c r="O187">
        <v>0</v>
      </c>
      <c r="P187">
        <f t="shared" si="42"/>
        <v>0</v>
      </c>
      <c r="Q187">
        <v>0</v>
      </c>
      <c r="R187">
        <f t="shared" si="43"/>
        <v>0</v>
      </c>
      <c r="S187">
        <v>1</v>
      </c>
      <c r="T187">
        <f t="shared" si="44"/>
        <v>0</v>
      </c>
      <c r="U187">
        <v>2</v>
      </c>
      <c r="V187">
        <f t="shared" si="45"/>
        <v>2</v>
      </c>
      <c r="W187">
        <v>3</v>
      </c>
      <c r="X187">
        <f t="shared" si="46"/>
        <v>0</v>
      </c>
      <c r="Y187">
        <v>0</v>
      </c>
      <c r="Z187">
        <f t="shared" si="47"/>
        <v>3</v>
      </c>
      <c r="AA187">
        <f t="shared" si="48"/>
        <v>0</v>
      </c>
      <c r="AB187">
        <f t="shared" si="49"/>
        <v>0</v>
      </c>
      <c r="AC187">
        <f t="shared" si="50"/>
        <v>0</v>
      </c>
      <c r="AD187">
        <f t="shared" si="51"/>
        <v>1</v>
      </c>
      <c r="AE187">
        <f t="shared" si="52"/>
        <v>0</v>
      </c>
      <c r="AF187">
        <f t="shared" si="53"/>
        <v>1</v>
      </c>
    </row>
    <row r="188" spans="1:32" x14ac:dyDescent="0.25">
      <c r="A188">
        <v>45</v>
      </c>
      <c r="B188">
        <f t="shared" si="36"/>
        <v>0</v>
      </c>
      <c r="C188">
        <v>1</v>
      </c>
      <c r="D188">
        <v>3</v>
      </c>
      <c r="E188">
        <f t="shared" si="37"/>
        <v>0</v>
      </c>
      <c r="F188">
        <v>120</v>
      </c>
      <c r="G188">
        <f t="shared" si="38"/>
        <v>0</v>
      </c>
      <c r="H188">
        <v>250</v>
      </c>
      <c r="I188">
        <f t="shared" si="39"/>
        <v>0</v>
      </c>
      <c r="J188">
        <v>1</v>
      </c>
      <c r="K188">
        <v>0</v>
      </c>
      <c r="L188">
        <f t="shared" si="40"/>
        <v>0</v>
      </c>
      <c r="M188">
        <v>200</v>
      </c>
      <c r="N188">
        <f t="shared" si="41"/>
        <v>0</v>
      </c>
      <c r="O188">
        <v>0</v>
      </c>
      <c r="P188">
        <f t="shared" si="42"/>
        <v>0</v>
      </c>
      <c r="Q188">
        <v>1</v>
      </c>
      <c r="R188">
        <f t="shared" si="43"/>
        <v>1</v>
      </c>
      <c r="S188">
        <v>3</v>
      </c>
      <c r="T188">
        <f t="shared" si="44"/>
        <v>1</v>
      </c>
      <c r="U188">
        <v>0</v>
      </c>
      <c r="V188">
        <f t="shared" si="45"/>
        <v>0</v>
      </c>
      <c r="W188">
        <v>7</v>
      </c>
      <c r="X188">
        <f t="shared" si="46"/>
        <v>2</v>
      </c>
      <c r="Y188">
        <v>0</v>
      </c>
      <c r="Z188">
        <f t="shared" si="47"/>
        <v>5</v>
      </c>
      <c r="AA188">
        <f t="shared" si="48"/>
        <v>0</v>
      </c>
      <c r="AB188">
        <f t="shared" si="49"/>
        <v>0</v>
      </c>
      <c r="AC188">
        <f t="shared" si="50"/>
        <v>0</v>
      </c>
      <c r="AD188">
        <f t="shared" si="51"/>
        <v>1</v>
      </c>
      <c r="AE188">
        <f t="shared" si="52"/>
        <v>0</v>
      </c>
      <c r="AF188">
        <f t="shared" si="53"/>
        <v>1</v>
      </c>
    </row>
    <row r="189" spans="1:32" x14ac:dyDescent="0.25">
      <c r="A189">
        <v>70</v>
      </c>
      <c r="B189">
        <f t="shared" si="36"/>
        <v>1</v>
      </c>
      <c r="C189">
        <v>1</v>
      </c>
      <c r="D189">
        <v>2</v>
      </c>
      <c r="E189">
        <f t="shared" si="37"/>
        <v>0</v>
      </c>
      <c r="F189">
        <v>160</v>
      </c>
      <c r="G189">
        <f t="shared" si="38"/>
        <v>1</v>
      </c>
      <c r="H189">
        <v>250</v>
      </c>
      <c r="I189">
        <f t="shared" si="39"/>
        <v>0</v>
      </c>
      <c r="J189">
        <v>0</v>
      </c>
      <c r="K189">
        <v>0</v>
      </c>
      <c r="L189">
        <f t="shared" si="40"/>
        <v>0</v>
      </c>
      <c r="M189">
        <v>120</v>
      </c>
      <c r="N189">
        <f t="shared" si="41"/>
        <v>2</v>
      </c>
      <c r="O189">
        <v>1</v>
      </c>
      <c r="P189">
        <f t="shared" si="42"/>
        <v>2</v>
      </c>
      <c r="Q189">
        <v>0</v>
      </c>
      <c r="R189">
        <f t="shared" si="43"/>
        <v>0</v>
      </c>
      <c r="S189">
        <v>2</v>
      </c>
      <c r="T189">
        <f t="shared" si="44"/>
        <v>1</v>
      </c>
      <c r="U189">
        <v>3</v>
      </c>
      <c r="V189">
        <f t="shared" si="45"/>
        <v>2</v>
      </c>
      <c r="W189">
        <v>6</v>
      </c>
      <c r="X189">
        <f t="shared" si="46"/>
        <v>1</v>
      </c>
      <c r="Y189">
        <v>2</v>
      </c>
      <c r="Z189">
        <f t="shared" si="47"/>
        <v>11</v>
      </c>
      <c r="AA189">
        <f t="shared" si="48"/>
        <v>1</v>
      </c>
      <c r="AB189">
        <f t="shared" si="49"/>
        <v>1</v>
      </c>
      <c r="AC189">
        <f t="shared" si="50"/>
        <v>0</v>
      </c>
      <c r="AD189">
        <f t="shared" si="51"/>
        <v>0</v>
      </c>
      <c r="AE189">
        <f t="shared" si="52"/>
        <v>0</v>
      </c>
      <c r="AF189">
        <f t="shared" si="53"/>
        <v>1</v>
      </c>
    </row>
    <row r="190" spans="1:32" x14ac:dyDescent="0.25">
      <c r="A190">
        <v>55</v>
      </c>
      <c r="B190">
        <f t="shared" si="36"/>
        <v>0</v>
      </c>
      <c r="C190">
        <v>1</v>
      </c>
      <c r="D190">
        <v>2</v>
      </c>
      <c r="E190">
        <f t="shared" si="37"/>
        <v>0</v>
      </c>
      <c r="F190">
        <v>200</v>
      </c>
      <c r="G190">
        <f t="shared" si="38"/>
        <v>1</v>
      </c>
      <c r="H190">
        <v>300</v>
      </c>
      <c r="I190">
        <f t="shared" si="39"/>
        <v>1</v>
      </c>
      <c r="J190">
        <v>0</v>
      </c>
      <c r="K190">
        <v>2</v>
      </c>
      <c r="L190">
        <f t="shared" si="40"/>
        <v>1</v>
      </c>
      <c r="M190">
        <v>200</v>
      </c>
      <c r="N190">
        <f t="shared" si="41"/>
        <v>0</v>
      </c>
      <c r="O190">
        <v>0</v>
      </c>
      <c r="P190">
        <f t="shared" si="42"/>
        <v>0</v>
      </c>
      <c r="Q190">
        <v>0</v>
      </c>
      <c r="R190">
        <f t="shared" si="43"/>
        <v>0</v>
      </c>
      <c r="S190">
        <v>1</v>
      </c>
      <c r="T190">
        <f t="shared" si="44"/>
        <v>0</v>
      </c>
      <c r="U190">
        <v>1</v>
      </c>
      <c r="V190">
        <f t="shared" si="45"/>
        <v>1</v>
      </c>
      <c r="W190">
        <v>7</v>
      </c>
      <c r="X190">
        <f t="shared" si="46"/>
        <v>2</v>
      </c>
      <c r="Y190">
        <v>1</v>
      </c>
      <c r="Z190">
        <f t="shared" si="47"/>
        <v>7</v>
      </c>
      <c r="AA190">
        <f t="shared" si="48"/>
        <v>0</v>
      </c>
      <c r="AB190">
        <f t="shared" si="49"/>
        <v>0</v>
      </c>
      <c r="AC190">
        <f t="shared" si="50"/>
        <v>0</v>
      </c>
      <c r="AD190">
        <f t="shared" si="51"/>
        <v>0</v>
      </c>
      <c r="AE190">
        <f t="shared" si="52"/>
        <v>1</v>
      </c>
      <c r="AF190">
        <f t="shared" si="53"/>
        <v>0</v>
      </c>
    </row>
    <row r="191" spans="1:32" x14ac:dyDescent="0.25">
      <c r="A191">
        <v>70</v>
      </c>
      <c r="B191">
        <f t="shared" si="36"/>
        <v>1</v>
      </c>
      <c r="C191">
        <v>1</v>
      </c>
      <c r="D191">
        <v>3</v>
      </c>
      <c r="E191">
        <f t="shared" si="37"/>
        <v>0</v>
      </c>
      <c r="F191">
        <v>140</v>
      </c>
      <c r="G191">
        <f t="shared" si="38"/>
        <v>0</v>
      </c>
      <c r="H191">
        <v>275</v>
      </c>
      <c r="I191">
        <f t="shared" si="39"/>
        <v>1</v>
      </c>
      <c r="J191">
        <v>0</v>
      </c>
      <c r="K191">
        <v>2</v>
      </c>
      <c r="L191">
        <f t="shared" si="40"/>
        <v>1</v>
      </c>
      <c r="M191">
        <v>150</v>
      </c>
      <c r="N191">
        <f t="shared" si="41"/>
        <v>1</v>
      </c>
      <c r="O191">
        <v>0</v>
      </c>
      <c r="P191">
        <f t="shared" si="42"/>
        <v>0</v>
      </c>
      <c r="Q191">
        <v>2</v>
      </c>
      <c r="R191">
        <f t="shared" si="43"/>
        <v>2</v>
      </c>
      <c r="S191">
        <v>2</v>
      </c>
      <c r="T191">
        <f t="shared" si="44"/>
        <v>1</v>
      </c>
      <c r="U191">
        <v>3</v>
      </c>
      <c r="V191">
        <f t="shared" si="45"/>
        <v>2</v>
      </c>
      <c r="W191">
        <v>7</v>
      </c>
      <c r="X191">
        <f t="shared" si="46"/>
        <v>2</v>
      </c>
      <c r="Y191">
        <v>2</v>
      </c>
      <c r="Z191">
        <f t="shared" si="47"/>
        <v>12</v>
      </c>
      <c r="AA191">
        <f t="shared" si="48"/>
        <v>1</v>
      </c>
      <c r="AB191">
        <f t="shared" si="49"/>
        <v>1</v>
      </c>
      <c r="AC191">
        <f t="shared" si="50"/>
        <v>0</v>
      </c>
      <c r="AD191">
        <f t="shared" si="51"/>
        <v>0</v>
      </c>
      <c r="AE191">
        <f t="shared" si="52"/>
        <v>0</v>
      </c>
      <c r="AF191">
        <f t="shared" si="53"/>
        <v>1</v>
      </c>
    </row>
    <row r="192" spans="1:32" x14ac:dyDescent="0.25">
      <c r="A192">
        <v>50</v>
      </c>
      <c r="B192">
        <f t="shared" si="36"/>
        <v>0</v>
      </c>
      <c r="C192">
        <v>1</v>
      </c>
      <c r="D192">
        <v>3</v>
      </c>
      <c r="E192">
        <f t="shared" si="37"/>
        <v>0</v>
      </c>
      <c r="F192">
        <v>130</v>
      </c>
      <c r="G192">
        <f t="shared" si="38"/>
        <v>0</v>
      </c>
      <c r="H192">
        <v>200</v>
      </c>
      <c r="I192">
        <f t="shared" si="39"/>
        <v>0</v>
      </c>
      <c r="J192">
        <v>0</v>
      </c>
      <c r="K192">
        <v>0</v>
      </c>
      <c r="L192">
        <f t="shared" si="40"/>
        <v>0</v>
      </c>
      <c r="M192">
        <v>170</v>
      </c>
      <c r="N192">
        <f t="shared" si="41"/>
        <v>0</v>
      </c>
      <c r="O192">
        <v>0</v>
      </c>
      <c r="P192">
        <f t="shared" si="42"/>
        <v>0</v>
      </c>
      <c r="Q192">
        <v>0</v>
      </c>
      <c r="R192">
        <f t="shared" si="43"/>
        <v>0</v>
      </c>
      <c r="S192">
        <v>1</v>
      </c>
      <c r="T192">
        <f t="shared" si="44"/>
        <v>0</v>
      </c>
      <c r="U192">
        <v>0</v>
      </c>
      <c r="V192">
        <f t="shared" si="45"/>
        <v>0</v>
      </c>
      <c r="W192">
        <v>3</v>
      </c>
      <c r="X192">
        <f t="shared" si="46"/>
        <v>0</v>
      </c>
      <c r="Y192">
        <v>0</v>
      </c>
      <c r="Z192">
        <f t="shared" si="47"/>
        <v>1</v>
      </c>
      <c r="AA192">
        <f t="shared" si="48"/>
        <v>0</v>
      </c>
      <c r="AB192">
        <f t="shared" si="49"/>
        <v>0</v>
      </c>
      <c r="AC192">
        <f t="shared" si="50"/>
        <v>0</v>
      </c>
      <c r="AD192">
        <f t="shared" si="51"/>
        <v>1</v>
      </c>
      <c r="AE192">
        <f t="shared" si="52"/>
        <v>0</v>
      </c>
      <c r="AF192">
        <f t="shared" si="53"/>
        <v>1</v>
      </c>
    </row>
    <row r="193" spans="1:32" x14ac:dyDescent="0.25">
      <c r="A193">
        <v>55</v>
      </c>
      <c r="B193">
        <f t="shared" si="36"/>
        <v>0</v>
      </c>
      <c r="C193">
        <v>1</v>
      </c>
      <c r="D193">
        <v>4</v>
      </c>
      <c r="E193">
        <f t="shared" si="37"/>
        <v>2</v>
      </c>
      <c r="F193">
        <v>140</v>
      </c>
      <c r="G193">
        <f t="shared" si="38"/>
        <v>0</v>
      </c>
      <c r="H193">
        <v>300</v>
      </c>
      <c r="I193">
        <f t="shared" si="39"/>
        <v>1</v>
      </c>
      <c r="J193">
        <v>0</v>
      </c>
      <c r="K193">
        <v>0</v>
      </c>
      <c r="L193">
        <f t="shared" si="40"/>
        <v>0</v>
      </c>
      <c r="M193">
        <v>130</v>
      </c>
      <c r="N193">
        <f t="shared" si="41"/>
        <v>1</v>
      </c>
      <c r="O193">
        <v>1</v>
      </c>
      <c r="P193">
        <f t="shared" si="42"/>
        <v>2</v>
      </c>
      <c r="Q193">
        <v>7</v>
      </c>
      <c r="R193">
        <f t="shared" si="43"/>
        <v>2</v>
      </c>
      <c r="S193">
        <v>2</v>
      </c>
      <c r="T193">
        <f t="shared" si="44"/>
        <v>1</v>
      </c>
      <c r="U193">
        <v>3</v>
      </c>
      <c r="V193">
        <f t="shared" si="45"/>
        <v>2</v>
      </c>
      <c r="W193">
        <v>7</v>
      </c>
      <c r="X193">
        <f t="shared" si="46"/>
        <v>2</v>
      </c>
      <c r="Y193">
        <v>3</v>
      </c>
      <c r="Z193">
        <f t="shared" si="47"/>
        <v>14</v>
      </c>
      <c r="AA193">
        <f t="shared" si="48"/>
        <v>1</v>
      </c>
      <c r="AB193">
        <f t="shared" si="49"/>
        <v>1</v>
      </c>
      <c r="AC193">
        <f t="shared" si="50"/>
        <v>0</v>
      </c>
      <c r="AD193">
        <f t="shared" si="51"/>
        <v>0</v>
      </c>
      <c r="AE193">
        <f t="shared" si="52"/>
        <v>0</v>
      </c>
      <c r="AF193">
        <f t="shared" si="53"/>
        <v>1</v>
      </c>
    </row>
    <row r="194" spans="1:32" x14ac:dyDescent="0.25">
      <c r="A194">
        <v>45</v>
      </c>
      <c r="B194">
        <f t="shared" si="36"/>
        <v>0</v>
      </c>
      <c r="C194">
        <v>1</v>
      </c>
      <c r="D194">
        <v>4</v>
      </c>
      <c r="E194">
        <f t="shared" si="37"/>
        <v>2</v>
      </c>
      <c r="F194">
        <v>140</v>
      </c>
      <c r="G194">
        <f t="shared" si="38"/>
        <v>0</v>
      </c>
      <c r="H194">
        <v>250</v>
      </c>
      <c r="I194">
        <f t="shared" si="39"/>
        <v>0</v>
      </c>
      <c r="J194">
        <v>1</v>
      </c>
      <c r="K194">
        <v>2</v>
      </c>
      <c r="L194">
        <f t="shared" si="40"/>
        <v>1</v>
      </c>
      <c r="M194">
        <v>150</v>
      </c>
      <c r="N194">
        <f t="shared" si="41"/>
        <v>1</v>
      </c>
      <c r="O194">
        <v>1</v>
      </c>
      <c r="P194">
        <f t="shared" si="42"/>
        <v>2</v>
      </c>
      <c r="Q194">
        <v>0.5</v>
      </c>
      <c r="R194">
        <f t="shared" si="43"/>
        <v>0</v>
      </c>
      <c r="S194">
        <v>2</v>
      </c>
      <c r="T194">
        <f t="shared" si="44"/>
        <v>1</v>
      </c>
      <c r="U194" t="s">
        <v>0</v>
      </c>
      <c r="V194">
        <f t="shared" si="45"/>
        <v>2</v>
      </c>
      <c r="W194">
        <v>7</v>
      </c>
      <c r="X194">
        <f t="shared" si="46"/>
        <v>2</v>
      </c>
      <c r="Y194">
        <v>1</v>
      </c>
      <c r="Z194">
        <f t="shared" si="47"/>
        <v>12</v>
      </c>
      <c r="AA194">
        <f t="shared" si="48"/>
        <v>1</v>
      </c>
      <c r="AB194">
        <f t="shared" si="49"/>
        <v>1</v>
      </c>
      <c r="AC194">
        <f t="shared" si="50"/>
        <v>0</v>
      </c>
      <c r="AD194">
        <f t="shared" si="51"/>
        <v>0</v>
      </c>
      <c r="AE194">
        <f t="shared" si="52"/>
        <v>0</v>
      </c>
      <c r="AF194">
        <f t="shared" si="53"/>
        <v>1</v>
      </c>
    </row>
    <row r="195" spans="1:32" x14ac:dyDescent="0.25">
      <c r="A195">
        <v>65</v>
      </c>
      <c r="B195">
        <f t="shared" ref="B195:B258" si="54">IF(A195&gt;=60,1,0)</f>
        <v>1</v>
      </c>
      <c r="C195">
        <v>0</v>
      </c>
      <c r="D195">
        <v>4</v>
      </c>
      <c r="E195">
        <f t="shared" ref="E195:E258" si="55">IF(D195=4,2,0)</f>
        <v>2</v>
      </c>
      <c r="F195">
        <v>140</v>
      </c>
      <c r="G195">
        <f t="shared" ref="G195:G258" si="56">IF(F195&gt;=150,1,0)</f>
        <v>0</v>
      </c>
      <c r="H195">
        <v>300</v>
      </c>
      <c r="I195">
        <f t="shared" ref="I195:I258" si="57">IF(H195&gt;=275,1,0)</f>
        <v>1</v>
      </c>
      <c r="J195">
        <v>1</v>
      </c>
      <c r="K195">
        <v>0</v>
      </c>
      <c r="L195">
        <f t="shared" ref="L195:L258" si="58">IF(K195&gt;0,1,0)</f>
        <v>0</v>
      </c>
      <c r="M195">
        <v>110</v>
      </c>
      <c r="N195">
        <f t="shared" ref="N195:N258" si="59">IF(M195&lt;=120,2,IF(M195&lt;=150,1,0))</f>
        <v>2</v>
      </c>
      <c r="O195">
        <v>0</v>
      </c>
      <c r="P195">
        <f t="shared" ref="P195:P258" si="60">IF(O195=1,2,0)</f>
        <v>0</v>
      </c>
      <c r="Q195">
        <v>2</v>
      </c>
      <c r="R195">
        <f t="shared" ref="R195:R258" si="61">IF(Q195&gt;=2,2,IF(Q195&gt;=1,1,0))</f>
        <v>2</v>
      </c>
      <c r="S195">
        <v>2</v>
      </c>
      <c r="T195">
        <f t="shared" ref="T195:T258" si="62">IF(S195&gt;1,1,0)</f>
        <v>1</v>
      </c>
      <c r="U195">
        <v>3</v>
      </c>
      <c r="V195">
        <f t="shared" ref="V195:V258" si="63">IF(U195&gt;1,2,IF(U195=1,1,0))</f>
        <v>2</v>
      </c>
      <c r="W195">
        <v>3</v>
      </c>
      <c r="X195">
        <f t="shared" ref="X195:X258" si="64">IF(W195=6,1,IF(W195=7,2,0))</f>
        <v>0</v>
      </c>
      <c r="Y195">
        <v>2</v>
      </c>
      <c r="Z195">
        <f t="shared" ref="Z195:Z258" si="65">SUM(B195,C195,E195,G195,I195,L195,N195,P195,R195,T195,V195,X195)</f>
        <v>11</v>
      </c>
      <c r="AA195">
        <f t="shared" ref="AA195:AA258" si="66">IF(Z195&gt;=8,1,0)</f>
        <v>1</v>
      </c>
      <c r="AB195">
        <f t="shared" ref="AB195:AB258" si="67">IF(AND(AA195=1,Y195&gt;0),1,0)</f>
        <v>1</v>
      </c>
      <c r="AC195">
        <f t="shared" ref="AC195:AC258" si="68">IF(AND(AA195=1,Y195=0),1,0)</f>
        <v>0</v>
      </c>
      <c r="AD195">
        <f t="shared" ref="AD195:AD258" si="69">IF(AND(AA195=0,Y195=0),1,0)</f>
        <v>0</v>
      </c>
      <c r="AE195">
        <f t="shared" ref="AE195:AE258" si="70">IF(AND(AA195=0,Y195&gt;0),1,0)</f>
        <v>0</v>
      </c>
      <c r="AF195">
        <f t="shared" ref="AF195:AF258" si="71">IF(OR(AB195=1,AD195=1),1,0)</f>
        <v>1</v>
      </c>
    </row>
    <row r="196" spans="1:32" x14ac:dyDescent="0.25">
      <c r="A196">
        <v>70</v>
      </c>
      <c r="B196">
        <f t="shared" si="54"/>
        <v>1</v>
      </c>
      <c r="C196">
        <v>0</v>
      </c>
      <c r="D196">
        <v>3</v>
      </c>
      <c r="E196">
        <f t="shared" si="55"/>
        <v>0</v>
      </c>
      <c r="F196">
        <v>120</v>
      </c>
      <c r="G196">
        <f t="shared" si="56"/>
        <v>0</v>
      </c>
      <c r="H196">
        <v>225</v>
      </c>
      <c r="I196">
        <f t="shared" si="57"/>
        <v>0</v>
      </c>
      <c r="J196">
        <v>0</v>
      </c>
      <c r="K196">
        <v>2</v>
      </c>
      <c r="L196">
        <f t="shared" si="58"/>
        <v>1</v>
      </c>
      <c r="M196">
        <v>120</v>
      </c>
      <c r="N196">
        <f t="shared" si="59"/>
        <v>2</v>
      </c>
      <c r="O196">
        <v>0</v>
      </c>
      <c r="P196">
        <f t="shared" si="60"/>
        <v>0</v>
      </c>
      <c r="Q196">
        <v>1.5</v>
      </c>
      <c r="R196">
        <f t="shared" si="61"/>
        <v>1</v>
      </c>
      <c r="S196">
        <v>2</v>
      </c>
      <c r="T196">
        <f t="shared" si="62"/>
        <v>1</v>
      </c>
      <c r="U196">
        <v>0</v>
      </c>
      <c r="V196">
        <f t="shared" si="63"/>
        <v>0</v>
      </c>
      <c r="W196">
        <v>3</v>
      </c>
      <c r="X196">
        <f t="shared" si="64"/>
        <v>0</v>
      </c>
      <c r="Y196">
        <v>0</v>
      </c>
      <c r="Z196">
        <f t="shared" si="65"/>
        <v>6</v>
      </c>
      <c r="AA196">
        <f t="shared" si="66"/>
        <v>0</v>
      </c>
      <c r="AB196">
        <f t="shared" si="67"/>
        <v>0</v>
      </c>
      <c r="AC196">
        <f t="shared" si="68"/>
        <v>0</v>
      </c>
      <c r="AD196">
        <f t="shared" si="69"/>
        <v>1</v>
      </c>
      <c r="AE196">
        <f t="shared" si="70"/>
        <v>0</v>
      </c>
      <c r="AF196">
        <f t="shared" si="71"/>
        <v>1</v>
      </c>
    </row>
    <row r="197" spans="1:32" x14ac:dyDescent="0.25">
      <c r="A197">
        <v>70</v>
      </c>
      <c r="B197">
        <f t="shared" si="54"/>
        <v>1</v>
      </c>
      <c r="C197">
        <v>1</v>
      </c>
      <c r="D197">
        <v>4</v>
      </c>
      <c r="E197">
        <f t="shared" si="55"/>
        <v>2</v>
      </c>
      <c r="F197">
        <v>100</v>
      </c>
      <c r="G197">
        <f t="shared" si="56"/>
        <v>0</v>
      </c>
      <c r="H197">
        <v>300</v>
      </c>
      <c r="I197">
        <f t="shared" si="57"/>
        <v>1</v>
      </c>
      <c r="J197">
        <v>0</v>
      </c>
      <c r="K197">
        <v>2</v>
      </c>
      <c r="L197">
        <f t="shared" si="58"/>
        <v>1</v>
      </c>
      <c r="M197">
        <v>130</v>
      </c>
      <c r="N197">
        <f t="shared" si="59"/>
        <v>1</v>
      </c>
      <c r="O197">
        <v>1</v>
      </c>
      <c r="P197">
        <f t="shared" si="60"/>
        <v>2</v>
      </c>
      <c r="Q197">
        <v>1</v>
      </c>
      <c r="R197">
        <f t="shared" si="61"/>
        <v>1</v>
      </c>
      <c r="S197">
        <v>2</v>
      </c>
      <c r="T197">
        <f t="shared" si="62"/>
        <v>1</v>
      </c>
      <c r="U197">
        <v>2</v>
      </c>
      <c r="V197">
        <f t="shared" si="63"/>
        <v>2</v>
      </c>
      <c r="W197">
        <v>3</v>
      </c>
      <c r="X197">
        <f t="shared" si="64"/>
        <v>0</v>
      </c>
      <c r="Y197">
        <v>3</v>
      </c>
      <c r="Z197">
        <f t="shared" si="65"/>
        <v>13</v>
      </c>
      <c r="AA197">
        <f t="shared" si="66"/>
        <v>1</v>
      </c>
      <c r="AB197">
        <f t="shared" si="67"/>
        <v>1</v>
      </c>
      <c r="AC197">
        <f t="shared" si="68"/>
        <v>0</v>
      </c>
      <c r="AD197">
        <f t="shared" si="69"/>
        <v>0</v>
      </c>
      <c r="AE197">
        <f t="shared" si="70"/>
        <v>0</v>
      </c>
      <c r="AF197">
        <f t="shared" si="71"/>
        <v>1</v>
      </c>
    </row>
    <row r="198" spans="1:32" x14ac:dyDescent="0.25">
      <c r="A198">
        <v>70</v>
      </c>
      <c r="B198">
        <f t="shared" si="54"/>
        <v>1</v>
      </c>
      <c r="C198">
        <v>1</v>
      </c>
      <c r="D198">
        <v>1</v>
      </c>
      <c r="E198">
        <f t="shared" si="55"/>
        <v>0</v>
      </c>
      <c r="F198">
        <v>160</v>
      </c>
      <c r="G198">
        <f t="shared" si="56"/>
        <v>1</v>
      </c>
      <c r="H198">
        <v>250</v>
      </c>
      <c r="I198">
        <f t="shared" si="57"/>
        <v>0</v>
      </c>
      <c r="J198">
        <v>1</v>
      </c>
      <c r="K198">
        <v>2</v>
      </c>
      <c r="L198">
        <f t="shared" si="58"/>
        <v>1</v>
      </c>
      <c r="M198">
        <v>140</v>
      </c>
      <c r="N198">
        <f t="shared" si="59"/>
        <v>1</v>
      </c>
      <c r="O198">
        <v>0</v>
      </c>
      <c r="P198">
        <f t="shared" si="60"/>
        <v>0</v>
      </c>
      <c r="Q198">
        <v>0.5</v>
      </c>
      <c r="R198">
        <f t="shared" si="61"/>
        <v>0</v>
      </c>
      <c r="S198">
        <v>2</v>
      </c>
      <c r="T198">
        <f t="shared" si="62"/>
        <v>1</v>
      </c>
      <c r="U198">
        <v>1</v>
      </c>
      <c r="V198">
        <f t="shared" si="63"/>
        <v>1</v>
      </c>
      <c r="W198">
        <v>3</v>
      </c>
      <c r="X198">
        <f t="shared" si="64"/>
        <v>0</v>
      </c>
      <c r="Y198">
        <v>0</v>
      </c>
      <c r="Z198">
        <f t="shared" si="65"/>
        <v>7</v>
      </c>
      <c r="AA198">
        <f t="shared" si="66"/>
        <v>0</v>
      </c>
      <c r="AB198">
        <f t="shared" si="67"/>
        <v>0</v>
      </c>
      <c r="AC198">
        <f t="shared" si="68"/>
        <v>0</v>
      </c>
      <c r="AD198">
        <f t="shared" si="69"/>
        <v>1</v>
      </c>
      <c r="AE198">
        <f t="shared" si="70"/>
        <v>0</v>
      </c>
      <c r="AF198">
        <f t="shared" si="71"/>
        <v>1</v>
      </c>
    </row>
    <row r="199" spans="1:32" x14ac:dyDescent="0.25">
      <c r="A199">
        <v>45</v>
      </c>
      <c r="B199">
        <f t="shared" si="54"/>
        <v>0</v>
      </c>
      <c r="C199">
        <v>0</v>
      </c>
      <c r="D199">
        <v>4</v>
      </c>
      <c r="E199">
        <f t="shared" si="55"/>
        <v>2</v>
      </c>
      <c r="F199">
        <v>140</v>
      </c>
      <c r="G199">
        <f t="shared" si="56"/>
        <v>0</v>
      </c>
      <c r="H199">
        <v>250</v>
      </c>
      <c r="I199">
        <f t="shared" si="57"/>
        <v>0</v>
      </c>
      <c r="J199">
        <v>0</v>
      </c>
      <c r="K199">
        <v>2</v>
      </c>
      <c r="L199">
        <f t="shared" si="58"/>
        <v>1</v>
      </c>
      <c r="M199">
        <v>160</v>
      </c>
      <c r="N199">
        <f t="shared" si="59"/>
        <v>0</v>
      </c>
      <c r="O199">
        <v>1</v>
      </c>
      <c r="P199">
        <f t="shared" si="60"/>
        <v>2</v>
      </c>
      <c r="Q199">
        <v>0.5</v>
      </c>
      <c r="R199">
        <f t="shared" si="61"/>
        <v>0</v>
      </c>
      <c r="S199">
        <v>2</v>
      </c>
      <c r="T199">
        <f t="shared" si="62"/>
        <v>1</v>
      </c>
      <c r="U199">
        <v>0</v>
      </c>
      <c r="V199">
        <f t="shared" si="63"/>
        <v>0</v>
      </c>
      <c r="W199">
        <v>3</v>
      </c>
      <c r="X199">
        <f t="shared" si="64"/>
        <v>0</v>
      </c>
      <c r="Y199">
        <v>0</v>
      </c>
      <c r="Z199">
        <f t="shared" si="65"/>
        <v>6</v>
      </c>
      <c r="AA199">
        <f t="shared" si="66"/>
        <v>0</v>
      </c>
      <c r="AB199">
        <f t="shared" si="67"/>
        <v>0</v>
      </c>
      <c r="AC199">
        <f t="shared" si="68"/>
        <v>0</v>
      </c>
      <c r="AD199">
        <f t="shared" si="69"/>
        <v>1</v>
      </c>
      <c r="AE199">
        <f t="shared" si="70"/>
        <v>0</v>
      </c>
      <c r="AF199">
        <f t="shared" si="71"/>
        <v>1</v>
      </c>
    </row>
    <row r="200" spans="1:32" x14ac:dyDescent="0.25">
      <c r="A200">
        <v>50</v>
      </c>
      <c r="B200">
        <f t="shared" si="54"/>
        <v>0</v>
      </c>
      <c r="C200">
        <v>0</v>
      </c>
      <c r="D200">
        <v>2</v>
      </c>
      <c r="E200">
        <f t="shared" si="55"/>
        <v>0</v>
      </c>
      <c r="F200">
        <v>120</v>
      </c>
      <c r="G200">
        <f t="shared" si="56"/>
        <v>0</v>
      </c>
      <c r="H200">
        <v>250</v>
      </c>
      <c r="I200">
        <f t="shared" si="57"/>
        <v>0</v>
      </c>
      <c r="J200">
        <v>0</v>
      </c>
      <c r="K200">
        <v>0</v>
      </c>
      <c r="L200">
        <f t="shared" si="58"/>
        <v>0</v>
      </c>
      <c r="M200">
        <v>170</v>
      </c>
      <c r="N200">
        <f t="shared" si="59"/>
        <v>0</v>
      </c>
      <c r="O200">
        <v>0</v>
      </c>
      <c r="P200">
        <f t="shared" si="60"/>
        <v>0</v>
      </c>
      <c r="Q200">
        <v>1.5</v>
      </c>
      <c r="R200">
        <f t="shared" si="61"/>
        <v>1</v>
      </c>
      <c r="S200">
        <v>1</v>
      </c>
      <c r="T200">
        <f t="shared" si="62"/>
        <v>0</v>
      </c>
      <c r="U200">
        <v>0</v>
      </c>
      <c r="V200">
        <f t="shared" si="63"/>
        <v>0</v>
      </c>
      <c r="W200">
        <v>3</v>
      </c>
      <c r="X200">
        <f t="shared" si="64"/>
        <v>0</v>
      </c>
      <c r="Y200">
        <v>0</v>
      </c>
      <c r="Z200">
        <f t="shared" si="65"/>
        <v>1</v>
      </c>
      <c r="AA200">
        <f t="shared" si="66"/>
        <v>0</v>
      </c>
      <c r="AB200">
        <f t="shared" si="67"/>
        <v>0</v>
      </c>
      <c r="AC200">
        <f t="shared" si="68"/>
        <v>0</v>
      </c>
      <c r="AD200">
        <f t="shared" si="69"/>
        <v>1</v>
      </c>
      <c r="AE200">
        <f t="shared" si="70"/>
        <v>0</v>
      </c>
      <c r="AF200">
        <f t="shared" si="71"/>
        <v>1</v>
      </c>
    </row>
    <row r="201" spans="1:32" x14ac:dyDescent="0.25">
      <c r="A201">
        <v>60</v>
      </c>
      <c r="B201">
        <f t="shared" si="54"/>
        <v>1</v>
      </c>
      <c r="C201">
        <v>1</v>
      </c>
      <c r="D201">
        <v>1</v>
      </c>
      <c r="E201">
        <f t="shared" si="55"/>
        <v>0</v>
      </c>
      <c r="F201">
        <v>160</v>
      </c>
      <c r="G201">
        <f t="shared" si="56"/>
        <v>1</v>
      </c>
      <c r="H201">
        <v>275</v>
      </c>
      <c r="I201">
        <f t="shared" si="57"/>
        <v>1</v>
      </c>
      <c r="J201">
        <v>0</v>
      </c>
      <c r="K201">
        <v>2</v>
      </c>
      <c r="L201">
        <f t="shared" si="58"/>
        <v>1</v>
      </c>
      <c r="M201">
        <v>130</v>
      </c>
      <c r="N201">
        <f t="shared" si="59"/>
        <v>1</v>
      </c>
      <c r="O201">
        <v>0</v>
      </c>
      <c r="P201">
        <f t="shared" si="60"/>
        <v>0</v>
      </c>
      <c r="Q201">
        <v>0</v>
      </c>
      <c r="R201">
        <f t="shared" si="61"/>
        <v>0</v>
      </c>
      <c r="S201">
        <v>1</v>
      </c>
      <c r="T201">
        <f t="shared" si="62"/>
        <v>0</v>
      </c>
      <c r="U201">
        <v>0</v>
      </c>
      <c r="V201">
        <f t="shared" si="63"/>
        <v>0</v>
      </c>
      <c r="W201">
        <v>3</v>
      </c>
      <c r="X201">
        <f t="shared" si="64"/>
        <v>0</v>
      </c>
      <c r="Y201">
        <v>1</v>
      </c>
      <c r="Z201">
        <f t="shared" si="65"/>
        <v>6</v>
      </c>
      <c r="AA201">
        <f t="shared" si="66"/>
        <v>0</v>
      </c>
      <c r="AB201">
        <f t="shared" si="67"/>
        <v>0</v>
      </c>
      <c r="AC201">
        <f t="shared" si="68"/>
        <v>0</v>
      </c>
      <c r="AD201">
        <f t="shared" si="69"/>
        <v>0</v>
      </c>
      <c r="AE201">
        <f t="shared" si="70"/>
        <v>1</v>
      </c>
      <c r="AF201">
        <f t="shared" si="71"/>
        <v>0</v>
      </c>
    </row>
    <row r="202" spans="1:32" x14ac:dyDescent="0.25">
      <c r="A202">
        <v>50</v>
      </c>
      <c r="B202">
        <f t="shared" si="54"/>
        <v>0</v>
      </c>
      <c r="C202">
        <v>0</v>
      </c>
      <c r="D202">
        <v>4</v>
      </c>
      <c r="E202">
        <f t="shared" si="55"/>
        <v>2</v>
      </c>
      <c r="F202">
        <v>110</v>
      </c>
      <c r="G202">
        <f t="shared" si="56"/>
        <v>0</v>
      </c>
      <c r="H202">
        <v>275</v>
      </c>
      <c r="I202">
        <f t="shared" si="57"/>
        <v>1</v>
      </c>
      <c r="J202">
        <v>0</v>
      </c>
      <c r="K202">
        <v>2</v>
      </c>
      <c r="L202">
        <f t="shared" si="58"/>
        <v>1</v>
      </c>
      <c r="M202">
        <v>160</v>
      </c>
      <c r="N202">
        <f t="shared" si="59"/>
        <v>0</v>
      </c>
      <c r="O202">
        <v>0</v>
      </c>
      <c r="P202">
        <f t="shared" si="60"/>
        <v>0</v>
      </c>
      <c r="Q202">
        <v>0</v>
      </c>
      <c r="R202">
        <f t="shared" si="61"/>
        <v>0</v>
      </c>
      <c r="S202">
        <v>1</v>
      </c>
      <c r="T202">
        <f t="shared" si="62"/>
        <v>0</v>
      </c>
      <c r="U202">
        <v>0</v>
      </c>
      <c r="V202">
        <f t="shared" si="63"/>
        <v>0</v>
      </c>
      <c r="W202">
        <v>3</v>
      </c>
      <c r="X202">
        <f t="shared" si="64"/>
        <v>0</v>
      </c>
      <c r="Y202">
        <v>0</v>
      </c>
      <c r="Z202">
        <f t="shared" si="65"/>
        <v>4</v>
      </c>
      <c r="AA202">
        <f t="shared" si="66"/>
        <v>0</v>
      </c>
      <c r="AB202">
        <f t="shared" si="67"/>
        <v>0</v>
      </c>
      <c r="AC202">
        <f t="shared" si="68"/>
        <v>0</v>
      </c>
      <c r="AD202">
        <f t="shared" si="69"/>
        <v>1</v>
      </c>
      <c r="AE202">
        <f t="shared" si="70"/>
        <v>0</v>
      </c>
      <c r="AF202">
        <f t="shared" si="71"/>
        <v>1</v>
      </c>
    </row>
    <row r="203" spans="1:32" x14ac:dyDescent="0.25">
      <c r="A203">
        <v>65</v>
      </c>
      <c r="B203">
        <f t="shared" si="54"/>
        <v>1</v>
      </c>
      <c r="C203">
        <v>0</v>
      </c>
      <c r="D203">
        <v>4</v>
      </c>
      <c r="E203">
        <f t="shared" si="55"/>
        <v>2</v>
      </c>
      <c r="F203">
        <v>180</v>
      </c>
      <c r="G203">
        <f t="shared" si="56"/>
        <v>1</v>
      </c>
      <c r="H203">
        <v>375</v>
      </c>
      <c r="I203">
        <f t="shared" si="57"/>
        <v>1</v>
      </c>
      <c r="J203">
        <v>0</v>
      </c>
      <c r="K203">
        <v>0</v>
      </c>
      <c r="L203">
        <f t="shared" si="58"/>
        <v>0</v>
      </c>
      <c r="M203">
        <v>160</v>
      </c>
      <c r="N203">
        <f t="shared" si="59"/>
        <v>0</v>
      </c>
      <c r="O203">
        <v>1</v>
      </c>
      <c r="P203">
        <f t="shared" si="60"/>
        <v>2</v>
      </c>
      <c r="Q203">
        <v>0</v>
      </c>
      <c r="R203">
        <f t="shared" si="61"/>
        <v>0</v>
      </c>
      <c r="S203">
        <v>1</v>
      </c>
      <c r="T203">
        <f t="shared" si="62"/>
        <v>0</v>
      </c>
      <c r="U203">
        <v>0</v>
      </c>
      <c r="V203">
        <f t="shared" si="63"/>
        <v>0</v>
      </c>
      <c r="W203">
        <v>3</v>
      </c>
      <c r="X203">
        <f t="shared" si="64"/>
        <v>0</v>
      </c>
      <c r="Y203">
        <v>0</v>
      </c>
      <c r="Z203">
        <f t="shared" si="65"/>
        <v>7</v>
      </c>
      <c r="AA203">
        <f t="shared" si="66"/>
        <v>0</v>
      </c>
      <c r="AB203">
        <f t="shared" si="67"/>
        <v>0</v>
      </c>
      <c r="AC203">
        <f t="shared" si="68"/>
        <v>0</v>
      </c>
      <c r="AD203">
        <f t="shared" si="69"/>
        <v>1</v>
      </c>
      <c r="AE203">
        <f t="shared" si="70"/>
        <v>0</v>
      </c>
      <c r="AF203">
        <f t="shared" si="71"/>
        <v>1</v>
      </c>
    </row>
    <row r="204" spans="1:32" x14ac:dyDescent="0.25">
      <c r="A204">
        <v>60</v>
      </c>
      <c r="B204">
        <f t="shared" si="54"/>
        <v>1</v>
      </c>
      <c r="C204">
        <v>1</v>
      </c>
      <c r="D204">
        <v>3</v>
      </c>
      <c r="E204">
        <f t="shared" si="55"/>
        <v>0</v>
      </c>
      <c r="F204">
        <v>150</v>
      </c>
      <c r="G204">
        <f t="shared" si="56"/>
        <v>1</v>
      </c>
      <c r="H204">
        <v>150</v>
      </c>
      <c r="I204">
        <f t="shared" si="57"/>
        <v>0</v>
      </c>
      <c r="J204">
        <v>1</v>
      </c>
      <c r="K204">
        <v>0</v>
      </c>
      <c r="L204">
        <f t="shared" si="58"/>
        <v>0</v>
      </c>
      <c r="M204">
        <v>180</v>
      </c>
      <c r="N204">
        <f t="shared" si="59"/>
        <v>0</v>
      </c>
      <c r="O204">
        <v>0</v>
      </c>
      <c r="P204">
        <f t="shared" si="60"/>
        <v>0</v>
      </c>
      <c r="Q204">
        <v>0.5</v>
      </c>
      <c r="R204">
        <f t="shared" si="61"/>
        <v>0</v>
      </c>
      <c r="S204">
        <v>1</v>
      </c>
      <c r="T204">
        <f t="shared" si="62"/>
        <v>0</v>
      </c>
      <c r="U204">
        <v>1</v>
      </c>
      <c r="V204">
        <f t="shared" si="63"/>
        <v>1</v>
      </c>
      <c r="W204">
        <v>7</v>
      </c>
      <c r="X204">
        <f t="shared" si="64"/>
        <v>2</v>
      </c>
      <c r="Y204">
        <v>0</v>
      </c>
      <c r="Z204">
        <f t="shared" si="65"/>
        <v>6</v>
      </c>
      <c r="AA204">
        <f t="shared" si="66"/>
        <v>0</v>
      </c>
      <c r="AB204">
        <f t="shared" si="67"/>
        <v>0</v>
      </c>
      <c r="AC204">
        <f t="shared" si="68"/>
        <v>0</v>
      </c>
      <c r="AD204">
        <f t="shared" si="69"/>
        <v>1</v>
      </c>
      <c r="AE204">
        <f t="shared" si="70"/>
        <v>0</v>
      </c>
      <c r="AF204">
        <f t="shared" si="71"/>
        <v>1</v>
      </c>
    </row>
    <row r="205" spans="1:32" x14ac:dyDescent="0.25">
      <c r="A205">
        <v>65</v>
      </c>
      <c r="B205">
        <f t="shared" si="54"/>
        <v>1</v>
      </c>
      <c r="C205">
        <v>0</v>
      </c>
      <c r="D205">
        <v>3</v>
      </c>
      <c r="E205">
        <f t="shared" si="55"/>
        <v>0</v>
      </c>
      <c r="F205">
        <v>140</v>
      </c>
      <c r="G205">
        <f t="shared" si="56"/>
        <v>0</v>
      </c>
      <c r="H205">
        <v>375</v>
      </c>
      <c r="I205">
        <f t="shared" si="57"/>
        <v>1</v>
      </c>
      <c r="J205">
        <v>0</v>
      </c>
      <c r="K205">
        <v>0</v>
      </c>
      <c r="L205">
        <f t="shared" si="58"/>
        <v>0</v>
      </c>
      <c r="M205">
        <v>140</v>
      </c>
      <c r="N205">
        <f t="shared" si="59"/>
        <v>1</v>
      </c>
      <c r="O205">
        <v>0</v>
      </c>
      <c r="P205">
        <f t="shared" si="60"/>
        <v>0</v>
      </c>
      <c r="Q205">
        <v>0.5</v>
      </c>
      <c r="R205">
        <f t="shared" si="61"/>
        <v>0</v>
      </c>
      <c r="S205">
        <v>1</v>
      </c>
      <c r="T205">
        <f t="shared" si="62"/>
        <v>0</v>
      </c>
      <c r="U205">
        <v>0</v>
      </c>
      <c r="V205">
        <f t="shared" si="63"/>
        <v>0</v>
      </c>
      <c r="W205">
        <v>7</v>
      </c>
      <c r="X205">
        <f t="shared" si="64"/>
        <v>2</v>
      </c>
      <c r="Y205">
        <v>0</v>
      </c>
      <c r="Z205">
        <f t="shared" si="65"/>
        <v>5</v>
      </c>
      <c r="AA205">
        <f t="shared" si="66"/>
        <v>0</v>
      </c>
      <c r="AB205">
        <f t="shared" si="67"/>
        <v>0</v>
      </c>
      <c r="AC205">
        <f t="shared" si="68"/>
        <v>0</v>
      </c>
      <c r="AD205">
        <f t="shared" si="69"/>
        <v>1</v>
      </c>
      <c r="AE205">
        <f t="shared" si="70"/>
        <v>0</v>
      </c>
      <c r="AF205">
        <f t="shared" si="71"/>
        <v>1</v>
      </c>
    </row>
    <row r="206" spans="1:32" x14ac:dyDescent="0.25">
      <c r="A206">
        <v>45</v>
      </c>
      <c r="B206">
        <f t="shared" si="54"/>
        <v>0</v>
      </c>
      <c r="C206">
        <v>1</v>
      </c>
      <c r="D206">
        <v>4</v>
      </c>
      <c r="E206">
        <f t="shared" si="55"/>
        <v>2</v>
      </c>
      <c r="F206">
        <v>110</v>
      </c>
      <c r="G206">
        <f t="shared" si="56"/>
        <v>0</v>
      </c>
      <c r="H206">
        <v>225</v>
      </c>
      <c r="I206">
        <f t="shared" si="57"/>
        <v>0</v>
      </c>
      <c r="J206">
        <v>0</v>
      </c>
      <c r="K206">
        <v>0</v>
      </c>
      <c r="L206">
        <f t="shared" si="58"/>
        <v>0</v>
      </c>
      <c r="M206">
        <v>170</v>
      </c>
      <c r="N206">
        <f t="shared" si="59"/>
        <v>0</v>
      </c>
      <c r="O206">
        <v>0</v>
      </c>
      <c r="P206">
        <f t="shared" si="60"/>
        <v>0</v>
      </c>
      <c r="Q206">
        <v>0</v>
      </c>
      <c r="R206">
        <f t="shared" si="61"/>
        <v>0</v>
      </c>
      <c r="S206">
        <v>1</v>
      </c>
      <c r="T206">
        <f t="shared" si="62"/>
        <v>0</v>
      </c>
      <c r="U206">
        <v>0</v>
      </c>
      <c r="V206">
        <f t="shared" si="63"/>
        <v>0</v>
      </c>
      <c r="W206">
        <v>7</v>
      </c>
      <c r="X206">
        <f t="shared" si="64"/>
        <v>2</v>
      </c>
      <c r="Y206">
        <v>0</v>
      </c>
      <c r="Z206">
        <f t="shared" si="65"/>
        <v>5</v>
      </c>
      <c r="AA206">
        <f t="shared" si="66"/>
        <v>0</v>
      </c>
      <c r="AB206">
        <f t="shared" si="67"/>
        <v>0</v>
      </c>
      <c r="AC206">
        <f t="shared" si="68"/>
        <v>0</v>
      </c>
      <c r="AD206">
        <f t="shared" si="69"/>
        <v>1</v>
      </c>
      <c r="AE206">
        <f t="shared" si="70"/>
        <v>0</v>
      </c>
      <c r="AF206">
        <f t="shared" si="71"/>
        <v>1</v>
      </c>
    </row>
    <row r="207" spans="1:32" x14ac:dyDescent="0.25">
      <c r="A207">
        <v>45</v>
      </c>
      <c r="B207">
        <f t="shared" si="54"/>
        <v>0</v>
      </c>
      <c r="C207">
        <v>1</v>
      </c>
      <c r="D207">
        <v>4</v>
      </c>
      <c r="E207">
        <f t="shared" si="55"/>
        <v>2</v>
      </c>
      <c r="F207">
        <v>150</v>
      </c>
      <c r="G207">
        <f t="shared" si="56"/>
        <v>1</v>
      </c>
      <c r="H207">
        <v>375</v>
      </c>
      <c r="I207">
        <f t="shared" si="57"/>
        <v>1</v>
      </c>
      <c r="J207">
        <v>0</v>
      </c>
      <c r="K207">
        <v>2</v>
      </c>
      <c r="L207">
        <f t="shared" si="58"/>
        <v>1</v>
      </c>
      <c r="M207">
        <v>150</v>
      </c>
      <c r="N207">
        <f t="shared" si="59"/>
        <v>1</v>
      </c>
      <c r="O207">
        <v>1</v>
      </c>
      <c r="P207">
        <f t="shared" si="60"/>
        <v>2</v>
      </c>
      <c r="Q207">
        <v>0</v>
      </c>
      <c r="R207">
        <f t="shared" si="61"/>
        <v>0</v>
      </c>
      <c r="S207">
        <v>2</v>
      </c>
      <c r="T207">
        <f t="shared" si="62"/>
        <v>1</v>
      </c>
      <c r="U207">
        <v>3</v>
      </c>
      <c r="V207">
        <f t="shared" si="63"/>
        <v>2</v>
      </c>
      <c r="W207">
        <v>7</v>
      </c>
      <c r="X207">
        <f t="shared" si="64"/>
        <v>2</v>
      </c>
      <c r="Y207">
        <v>3</v>
      </c>
      <c r="Z207">
        <f t="shared" si="65"/>
        <v>14</v>
      </c>
      <c r="AA207">
        <f t="shared" si="66"/>
        <v>1</v>
      </c>
      <c r="AB207">
        <f t="shared" si="67"/>
        <v>1</v>
      </c>
      <c r="AC207">
        <f t="shared" si="68"/>
        <v>0</v>
      </c>
      <c r="AD207">
        <f t="shared" si="69"/>
        <v>0</v>
      </c>
      <c r="AE207">
        <f t="shared" si="70"/>
        <v>0</v>
      </c>
      <c r="AF207">
        <f t="shared" si="71"/>
        <v>1</v>
      </c>
    </row>
    <row r="208" spans="1:32" x14ac:dyDescent="0.25">
      <c r="A208">
        <v>60</v>
      </c>
      <c r="B208">
        <f t="shared" si="54"/>
        <v>1</v>
      </c>
      <c r="C208">
        <v>1</v>
      </c>
      <c r="D208">
        <v>4</v>
      </c>
      <c r="E208">
        <f t="shared" si="55"/>
        <v>2</v>
      </c>
      <c r="F208">
        <v>130</v>
      </c>
      <c r="G208">
        <f t="shared" si="56"/>
        <v>0</v>
      </c>
      <c r="H208">
        <v>275</v>
      </c>
      <c r="I208">
        <f t="shared" si="57"/>
        <v>1</v>
      </c>
      <c r="J208">
        <v>0</v>
      </c>
      <c r="K208">
        <v>2</v>
      </c>
      <c r="L208">
        <f t="shared" si="58"/>
        <v>1</v>
      </c>
      <c r="M208">
        <v>130</v>
      </c>
      <c r="N208">
        <f t="shared" si="59"/>
        <v>1</v>
      </c>
      <c r="O208">
        <v>1</v>
      </c>
      <c r="P208">
        <f t="shared" si="60"/>
        <v>2</v>
      </c>
      <c r="Q208">
        <v>3</v>
      </c>
      <c r="R208">
        <f t="shared" si="61"/>
        <v>2</v>
      </c>
      <c r="S208">
        <v>2</v>
      </c>
      <c r="T208">
        <f t="shared" si="62"/>
        <v>1</v>
      </c>
      <c r="U208">
        <v>2</v>
      </c>
      <c r="V208">
        <f t="shared" si="63"/>
        <v>2</v>
      </c>
      <c r="W208">
        <v>7</v>
      </c>
      <c r="X208">
        <f t="shared" si="64"/>
        <v>2</v>
      </c>
      <c r="Y208">
        <v>3</v>
      </c>
      <c r="Z208">
        <f t="shared" si="65"/>
        <v>16</v>
      </c>
      <c r="AA208">
        <f t="shared" si="66"/>
        <v>1</v>
      </c>
      <c r="AB208">
        <f t="shared" si="67"/>
        <v>1</v>
      </c>
      <c r="AC208">
        <f t="shared" si="68"/>
        <v>0</v>
      </c>
      <c r="AD208">
        <f t="shared" si="69"/>
        <v>0</v>
      </c>
      <c r="AE208">
        <f t="shared" si="70"/>
        <v>0</v>
      </c>
      <c r="AF208">
        <f t="shared" si="71"/>
        <v>1</v>
      </c>
    </row>
    <row r="209" spans="1:32" x14ac:dyDescent="0.25">
      <c r="A209">
        <v>50</v>
      </c>
      <c r="B209">
        <f t="shared" si="54"/>
        <v>0</v>
      </c>
      <c r="C209">
        <v>1</v>
      </c>
      <c r="D209">
        <v>4</v>
      </c>
      <c r="E209">
        <f t="shared" si="55"/>
        <v>2</v>
      </c>
      <c r="F209">
        <v>150</v>
      </c>
      <c r="G209">
        <f t="shared" si="56"/>
        <v>1</v>
      </c>
      <c r="H209">
        <v>200</v>
      </c>
      <c r="I209">
        <f t="shared" si="57"/>
        <v>0</v>
      </c>
      <c r="J209">
        <v>0</v>
      </c>
      <c r="K209">
        <v>2</v>
      </c>
      <c r="L209">
        <f t="shared" si="58"/>
        <v>1</v>
      </c>
      <c r="M209">
        <v>130</v>
      </c>
      <c r="N209">
        <f t="shared" si="59"/>
        <v>1</v>
      </c>
      <c r="O209">
        <v>1</v>
      </c>
      <c r="P209">
        <f t="shared" si="60"/>
        <v>2</v>
      </c>
      <c r="Q209">
        <v>1</v>
      </c>
      <c r="R209">
        <f t="shared" si="61"/>
        <v>1</v>
      </c>
      <c r="S209">
        <v>2</v>
      </c>
      <c r="T209">
        <f t="shared" si="62"/>
        <v>1</v>
      </c>
      <c r="U209">
        <v>0</v>
      </c>
      <c r="V209">
        <f t="shared" si="63"/>
        <v>0</v>
      </c>
      <c r="W209">
        <v>7</v>
      </c>
      <c r="X209">
        <f t="shared" si="64"/>
        <v>2</v>
      </c>
      <c r="Y209">
        <v>3</v>
      </c>
      <c r="Z209">
        <f t="shared" si="65"/>
        <v>12</v>
      </c>
      <c r="AA209">
        <f t="shared" si="66"/>
        <v>1</v>
      </c>
      <c r="AB209">
        <f t="shared" si="67"/>
        <v>1</v>
      </c>
      <c r="AC209">
        <f t="shared" si="68"/>
        <v>0</v>
      </c>
      <c r="AD209">
        <f t="shared" si="69"/>
        <v>0</v>
      </c>
      <c r="AE209">
        <f t="shared" si="70"/>
        <v>0</v>
      </c>
      <c r="AF209">
        <f t="shared" si="71"/>
        <v>1</v>
      </c>
    </row>
    <row r="210" spans="1:32" x14ac:dyDescent="0.25">
      <c r="A210">
        <v>55</v>
      </c>
      <c r="B210">
        <f t="shared" si="54"/>
        <v>0</v>
      </c>
      <c r="C210">
        <v>1</v>
      </c>
      <c r="D210">
        <v>2</v>
      </c>
      <c r="E210">
        <f t="shared" si="55"/>
        <v>0</v>
      </c>
      <c r="F210">
        <v>130</v>
      </c>
      <c r="G210">
        <f t="shared" si="56"/>
        <v>0</v>
      </c>
      <c r="H210">
        <v>275</v>
      </c>
      <c r="I210">
        <f t="shared" si="57"/>
        <v>1</v>
      </c>
      <c r="J210">
        <v>0</v>
      </c>
      <c r="K210">
        <v>0</v>
      </c>
      <c r="L210">
        <f t="shared" si="58"/>
        <v>0</v>
      </c>
      <c r="M210">
        <v>160</v>
      </c>
      <c r="N210">
        <f t="shared" si="59"/>
        <v>0</v>
      </c>
      <c r="O210">
        <v>0</v>
      </c>
      <c r="P210">
        <f t="shared" si="60"/>
        <v>0</v>
      </c>
      <c r="Q210">
        <v>0</v>
      </c>
      <c r="R210">
        <f t="shared" si="61"/>
        <v>0</v>
      </c>
      <c r="S210">
        <v>1</v>
      </c>
      <c r="T210">
        <f t="shared" si="62"/>
        <v>0</v>
      </c>
      <c r="U210">
        <v>0</v>
      </c>
      <c r="V210">
        <f t="shared" si="63"/>
        <v>0</v>
      </c>
      <c r="W210">
        <v>3</v>
      </c>
      <c r="X210">
        <f t="shared" si="64"/>
        <v>0</v>
      </c>
      <c r="Y210">
        <v>0</v>
      </c>
      <c r="Z210">
        <f t="shared" si="65"/>
        <v>2</v>
      </c>
      <c r="AA210">
        <f t="shared" si="66"/>
        <v>0</v>
      </c>
      <c r="AB210">
        <f t="shared" si="67"/>
        <v>0</v>
      </c>
      <c r="AC210">
        <f t="shared" si="68"/>
        <v>0</v>
      </c>
      <c r="AD210">
        <f t="shared" si="69"/>
        <v>1</v>
      </c>
      <c r="AE210">
        <f t="shared" si="70"/>
        <v>0</v>
      </c>
      <c r="AF210">
        <f t="shared" si="71"/>
        <v>1</v>
      </c>
    </row>
    <row r="211" spans="1:32" x14ac:dyDescent="0.25">
      <c r="A211">
        <v>65</v>
      </c>
      <c r="B211">
        <f t="shared" si="54"/>
        <v>1</v>
      </c>
      <c r="C211">
        <v>0</v>
      </c>
      <c r="D211">
        <v>4</v>
      </c>
      <c r="E211">
        <f t="shared" si="55"/>
        <v>2</v>
      </c>
      <c r="F211">
        <v>150</v>
      </c>
      <c r="G211">
        <f t="shared" si="56"/>
        <v>1</v>
      </c>
      <c r="H211">
        <v>250</v>
      </c>
      <c r="I211">
        <f t="shared" si="57"/>
        <v>0</v>
      </c>
      <c r="J211">
        <v>0</v>
      </c>
      <c r="K211">
        <v>0</v>
      </c>
      <c r="L211">
        <f t="shared" si="58"/>
        <v>0</v>
      </c>
      <c r="M211">
        <v>160</v>
      </c>
      <c r="N211">
        <f t="shared" si="59"/>
        <v>0</v>
      </c>
      <c r="O211">
        <v>1</v>
      </c>
      <c r="P211">
        <f t="shared" si="60"/>
        <v>2</v>
      </c>
      <c r="Q211">
        <v>1.5</v>
      </c>
      <c r="R211">
        <f t="shared" si="61"/>
        <v>1</v>
      </c>
      <c r="S211">
        <v>2</v>
      </c>
      <c r="T211">
        <f t="shared" si="62"/>
        <v>1</v>
      </c>
      <c r="U211">
        <v>0</v>
      </c>
      <c r="V211">
        <f t="shared" si="63"/>
        <v>0</v>
      </c>
      <c r="W211">
        <v>3</v>
      </c>
      <c r="X211">
        <f t="shared" si="64"/>
        <v>0</v>
      </c>
      <c r="Y211">
        <v>1</v>
      </c>
      <c r="Z211">
        <f t="shared" si="65"/>
        <v>8</v>
      </c>
      <c r="AA211">
        <f t="shared" si="66"/>
        <v>1</v>
      </c>
      <c r="AB211">
        <f t="shared" si="67"/>
        <v>1</v>
      </c>
      <c r="AC211">
        <f t="shared" si="68"/>
        <v>0</v>
      </c>
      <c r="AD211">
        <f t="shared" si="69"/>
        <v>0</v>
      </c>
      <c r="AE211">
        <f t="shared" si="70"/>
        <v>0</v>
      </c>
      <c r="AF211">
        <f t="shared" si="71"/>
        <v>1</v>
      </c>
    </row>
    <row r="212" spans="1:32" x14ac:dyDescent="0.25">
      <c r="A212">
        <v>40</v>
      </c>
      <c r="B212">
        <f t="shared" si="54"/>
        <v>0</v>
      </c>
      <c r="C212">
        <v>0</v>
      </c>
      <c r="D212">
        <v>3</v>
      </c>
      <c r="E212">
        <f t="shared" si="55"/>
        <v>0</v>
      </c>
      <c r="F212">
        <v>120</v>
      </c>
      <c r="G212">
        <f t="shared" si="56"/>
        <v>0</v>
      </c>
      <c r="H212">
        <v>225</v>
      </c>
      <c r="I212">
        <f t="shared" si="57"/>
        <v>0</v>
      </c>
      <c r="J212">
        <v>0</v>
      </c>
      <c r="K212">
        <v>0</v>
      </c>
      <c r="L212">
        <f t="shared" si="58"/>
        <v>0</v>
      </c>
      <c r="M212">
        <v>170</v>
      </c>
      <c r="N212">
        <f t="shared" si="59"/>
        <v>0</v>
      </c>
      <c r="O212">
        <v>0</v>
      </c>
      <c r="P212">
        <f t="shared" si="60"/>
        <v>0</v>
      </c>
      <c r="Q212">
        <v>0</v>
      </c>
      <c r="R212">
        <f t="shared" si="61"/>
        <v>0</v>
      </c>
      <c r="S212">
        <v>1</v>
      </c>
      <c r="T212">
        <f t="shared" si="62"/>
        <v>0</v>
      </c>
      <c r="U212">
        <v>0</v>
      </c>
      <c r="V212">
        <f t="shared" si="63"/>
        <v>0</v>
      </c>
      <c r="W212">
        <v>3</v>
      </c>
      <c r="X212">
        <f t="shared" si="64"/>
        <v>0</v>
      </c>
      <c r="Y212">
        <v>0</v>
      </c>
      <c r="Z212">
        <f t="shared" si="65"/>
        <v>0</v>
      </c>
      <c r="AA212">
        <f t="shared" si="66"/>
        <v>0</v>
      </c>
      <c r="AB212">
        <f t="shared" si="67"/>
        <v>0</v>
      </c>
      <c r="AC212">
        <f t="shared" si="68"/>
        <v>0</v>
      </c>
      <c r="AD212">
        <f t="shared" si="69"/>
        <v>1</v>
      </c>
      <c r="AE212">
        <f t="shared" si="70"/>
        <v>0</v>
      </c>
      <c r="AF212">
        <f t="shared" si="71"/>
        <v>1</v>
      </c>
    </row>
    <row r="213" spans="1:32" x14ac:dyDescent="0.25">
      <c r="A213">
        <v>40</v>
      </c>
      <c r="B213">
        <f t="shared" si="54"/>
        <v>0</v>
      </c>
      <c r="C213">
        <v>1</v>
      </c>
      <c r="D213">
        <v>1</v>
      </c>
      <c r="E213">
        <f t="shared" si="55"/>
        <v>0</v>
      </c>
      <c r="F213">
        <v>120</v>
      </c>
      <c r="G213">
        <f t="shared" si="56"/>
        <v>0</v>
      </c>
      <c r="H213">
        <v>250</v>
      </c>
      <c r="I213">
        <f t="shared" si="57"/>
        <v>0</v>
      </c>
      <c r="J213">
        <v>0</v>
      </c>
      <c r="K213">
        <v>0</v>
      </c>
      <c r="L213">
        <f t="shared" si="58"/>
        <v>0</v>
      </c>
      <c r="M213">
        <v>190</v>
      </c>
      <c r="N213">
        <f t="shared" si="59"/>
        <v>0</v>
      </c>
      <c r="O213">
        <v>1</v>
      </c>
      <c r="P213">
        <f t="shared" si="60"/>
        <v>2</v>
      </c>
      <c r="Q213">
        <v>7</v>
      </c>
      <c r="R213">
        <f t="shared" si="61"/>
        <v>2</v>
      </c>
      <c r="S213">
        <v>2</v>
      </c>
      <c r="T213">
        <f t="shared" si="62"/>
        <v>1</v>
      </c>
      <c r="U213">
        <v>0</v>
      </c>
      <c r="V213">
        <f t="shared" si="63"/>
        <v>0</v>
      </c>
      <c r="W213">
        <v>7</v>
      </c>
      <c r="X213">
        <f t="shared" si="64"/>
        <v>2</v>
      </c>
      <c r="Y213">
        <v>4</v>
      </c>
      <c r="Z213">
        <f t="shared" si="65"/>
        <v>8</v>
      </c>
      <c r="AA213">
        <f t="shared" si="66"/>
        <v>1</v>
      </c>
      <c r="AB213">
        <f t="shared" si="67"/>
        <v>1</v>
      </c>
      <c r="AC213">
        <f t="shared" si="68"/>
        <v>0</v>
      </c>
      <c r="AD213">
        <f t="shared" si="69"/>
        <v>0</v>
      </c>
      <c r="AE213">
        <f t="shared" si="70"/>
        <v>0</v>
      </c>
      <c r="AF213">
        <f t="shared" si="71"/>
        <v>1</v>
      </c>
    </row>
    <row r="214" spans="1:32" x14ac:dyDescent="0.25">
      <c r="A214">
        <v>45</v>
      </c>
      <c r="B214">
        <f t="shared" si="54"/>
        <v>0</v>
      </c>
      <c r="C214">
        <v>1</v>
      </c>
      <c r="D214">
        <v>3</v>
      </c>
      <c r="E214">
        <f t="shared" si="55"/>
        <v>0</v>
      </c>
      <c r="F214">
        <v>130</v>
      </c>
      <c r="G214">
        <f t="shared" si="56"/>
        <v>0</v>
      </c>
      <c r="H214">
        <v>225</v>
      </c>
      <c r="I214">
        <f t="shared" si="57"/>
        <v>0</v>
      </c>
      <c r="J214">
        <v>0</v>
      </c>
      <c r="K214">
        <v>2</v>
      </c>
      <c r="L214">
        <f t="shared" si="58"/>
        <v>1</v>
      </c>
      <c r="M214">
        <v>170</v>
      </c>
      <c r="N214">
        <f t="shared" si="59"/>
        <v>0</v>
      </c>
      <c r="O214">
        <v>0</v>
      </c>
      <c r="P214">
        <f t="shared" si="60"/>
        <v>0</v>
      </c>
      <c r="Q214">
        <v>2</v>
      </c>
      <c r="R214">
        <f t="shared" si="61"/>
        <v>2</v>
      </c>
      <c r="S214">
        <v>2</v>
      </c>
      <c r="T214">
        <f t="shared" si="62"/>
        <v>1</v>
      </c>
      <c r="U214">
        <v>0</v>
      </c>
      <c r="V214">
        <f t="shared" si="63"/>
        <v>0</v>
      </c>
      <c r="W214">
        <v>3</v>
      </c>
      <c r="X214">
        <f t="shared" si="64"/>
        <v>0</v>
      </c>
      <c r="Y214">
        <v>0</v>
      </c>
      <c r="Z214">
        <f t="shared" si="65"/>
        <v>5</v>
      </c>
      <c r="AA214">
        <f t="shared" si="66"/>
        <v>0</v>
      </c>
      <c r="AB214">
        <f t="shared" si="67"/>
        <v>0</v>
      </c>
      <c r="AC214">
        <f t="shared" si="68"/>
        <v>0</v>
      </c>
      <c r="AD214">
        <f t="shared" si="69"/>
        <v>1</v>
      </c>
      <c r="AE214">
        <f t="shared" si="70"/>
        <v>0</v>
      </c>
      <c r="AF214">
        <f t="shared" si="71"/>
        <v>1</v>
      </c>
    </row>
    <row r="215" spans="1:32" x14ac:dyDescent="0.25">
      <c r="A215">
        <v>70</v>
      </c>
      <c r="B215">
        <f t="shared" si="54"/>
        <v>1</v>
      </c>
      <c r="C215">
        <v>0</v>
      </c>
      <c r="D215">
        <v>4</v>
      </c>
      <c r="E215">
        <f t="shared" si="55"/>
        <v>2</v>
      </c>
      <c r="F215">
        <v>180</v>
      </c>
      <c r="G215">
        <f t="shared" si="56"/>
        <v>1</v>
      </c>
      <c r="H215">
        <v>250</v>
      </c>
      <c r="I215">
        <f t="shared" si="57"/>
        <v>0</v>
      </c>
      <c r="J215">
        <v>1</v>
      </c>
      <c r="K215">
        <v>0</v>
      </c>
      <c r="L215">
        <f t="shared" si="58"/>
        <v>0</v>
      </c>
      <c r="M215">
        <v>170</v>
      </c>
      <c r="N215">
        <f t="shared" si="59"/>
        <v>0</v>
      </c>
      <c r="O215">
        <v>1</v>
      </c>
      <c r="P215">
        <f t="shared" si="60"/>
        <v>2</v>
      </c>
      <c r="Q215">
        <v>1</v>
      </c>
      <c r="R215">
        <f t="shared" si="61"/>
        <v>1</v>
      </c>
      <c r="S215">
        <v>2</v>
      </c>
      <c r="T215">
        <f t="shared" si="62"/>
        <v>1</v>
      </c>
      <c r="U215">
        <v>2</v>
      </c>
      <c r="V215">
        <f t="shared" si="63"/>
        <v>2</v>
      </c>
      <c r="W215">
        <v>7</v>
      </c>
      <c r="X215">
        <f t="shared" si="64"/>
        <v>2</v>
      </c>
      <c r="Y215">
        <v>3</v>
      </c>
      <c r="Z215">
        <f t="shared" si="65"/>
        <v>12</v>
      </c>
      <c r="AA215">
        <f t="shared" si="66"/>
        <v>1</v>
      </c>
      <c r="AB215">
        <f t="shared" si="67"/>
        <v>1</v>
      </c>
      <c r="AC215">
        <f t="shared" si="68"/>
        <v>0</v>
      </c>
      <c r="AD215">
        <f t="shared" si="69"/>
        <v>0</v>
      </c>
      <c r="AE215">
        <f t="shared" si="70"/>
        <v>0</v>
      </c>
      <c r="AF215">
        <f t="shared" si="71"/>
        <v>1</v>
      </c>
    </row>
    <row r="216" spans="1:32" x14ac:dyDescent="0.25">
      <c r="A216">
        <v>55</v>
      </c>
      <c r="B216">
        <f t="shared" si="54"/>
        <v>0</v>
      </c>
      <c r="C216">
        <v>1</v>
      </c>
      <c r="D216">
        <v>4</v>
      </c>
      <c r="E216">
        <f t="shared" si="55"/>
        <v>2</v>
      </c>
      <c r="F216">
        <v>120</v>
      </c>
      <c r="G216">
        <f t="shared" si="56"/>
        <v>0</v>
      </c>
      <c r="H216">
        <v>250</v>
      </c>
      <c r="I216">
        <f t="shared" si="57"/>
        <v>0</v>
      </c>
      <c r="J216">
        <v>0</v>
      </c>
      <c r="K216">
        <v>0</v>
      </c>
      <c r="L216">
        <f t="shared" si="58"/>
        <v>0</v>
      </c>
      <c r="M216">
        <v>160</v>
      </c>
      <c r="N216">
        <f t="shared" si="59"/>
        <v>0</v>
      </c>
      <c r="O216">
        <v>0</v>
      </c>
      <c r="P216">
        <f t="shared" si="60"/>
        <v>0</v>
      </c>
      <c r="Q216">
        <v>0</v>
      </c>
      <c r="R216">
        <f t="shared" si="61"/>
        <v>0</v>
      </c>
      <c r="S216">
        <v>1</v>
      </c>
      <c r="T216">
        <f t="shared" si="62"/>
        <v>0</v>
      </c>
      <c r="U216">
        <v>1</v>
      </c>
      <c r="V216">
        <f t="shared" si="63"/>
        <v>1</v>
      </c>
      <c r="W216">
        <v>3</v>
      </c>
      <c r="X216">
        <f t="shared" si="64"/>
        <v>0</v>
      </c>
      <c r="Y216">
        <v>1</v>
      </c>
      <c r="Z216">
        <f t="shared" si="65"/>
        <v>4</v>
      </c>
      <c r="AA216">
        <f t="shared" si="66"/>
        <v>0</v>
      </c>
      <c r="AB216">
        <f t="shared" si="67"/>
        <v>0</v>
      </c>
      <c r="AC216">
        <f t="shared" si="68"/>
        <v>0</v>
      </c>
      <c r="AD216">
        <f t="shared" si="69"/>
        <v>0</v>
      </c>
      <c r="AE216">
        <f t="shared" si="70"/>
        <v>1</v>
      </c>
      <c r="AF216">
        <f t="shared" si="71"/>
        <v>0</v>
      </c>
    </row>
    <row r="217" spans="1:32" x14ac:dyDescent="0.25">
      <c r="A217">
        <v>60</v>
      </c>
      <c r="B217">
        <f t="shared" si="54"/>
        <v>1</v>
      </c>
      <c r="C217">
        <v>1</v>
      </c>
      <c r="D217">
        <v>1</v>
      </c>
      <c r="E217">
        <f t="shared" si="55"/>
        <v>0</v>
      </c>
      <c r="F217">
        <v>120</v>
      </c>
      <c r="G217">
        <f t="shared" si="56"/>
        <v>0</v>
      </c>
      <c r="H217">
        <v>200</v>
      </c>
      <c r="I217">
        <f t="shared" si="57"/>
        <v>0</v>
      </c>
      <c r="J217">
        <v>0</v>
      </c>
      <c r="K217">
        <v>2</v>
      </c>
      <c r="L217">
        <f t="shared" si="58"/>
        <v>1</v>
      </c>
      <c r="M217">
        <v>170</v>
      </c>
      <c r="N217">
        <f t="shared" si="59"/>
        <v>0</v>
      </c>
      <c r="O217">
        <v>0</v>
      </c>
      <c r="P217">
        <f t="shared" si="60"/>
        <v>0</v>
      </c>
      <c r="Q217">
        <v>2</v>
      </c>
      <c r="R217">
        <f t="shared" si="61"/>
        <v>2</v>
      </c>
      <c r="S217">
        <v>2</v>
      </c>
      <c r="T217">
        <f t="shared" si="62"/>
        <v>1</v>
      </c>
      <c r="U217">
        <v>0</v>
      </c>
      <c r="V217">
        <f t="shared" si="63"/>
        <v>0</v>
      </c>
      <c r="W217">
        <v>7</v>
      </c>
      <c r="X217">
        <f t="shared" si="64"/>
        <v>2</v>
      </c>
      <c r="Y217">
        <v>0</v>
      </c>
      <c r="Z217">
        <f t="shared" si="65"/>
        <v>8</v>
      </c>
      <c r="AA217">
        <f t="shared" si="66"/>
        <v>1</v>
      </c>
      <c r="AB217">
        <f t="shared" si="67"/>
        <v>0</v>
      </c>
      <c r="AC217">
        <f t="shared" si="68"/>
        <v>1</v>
      </c>
      <c r="AD217">
        <f t="shared" si="69"/>
        <v>0</v>
      </c>
      <c r="AE217">
        <f t="shared" si="70"/>
        <v>0</v>
      </c>
      <c r="AF217">
        <f t="shared" si="71"/>
        <v>0</v>
      </c>
    </row>
    <row r="218" spans="1:32" x14ac:dyDescent="0.25">
      <c r="A218">
        <v>50</v>
      </c>
      <c r="B218">
        <f t="shared" si="54"/>
        <v>0</v>
      </c>
      <c r="C218">
        <v>0</v>
      </c>
      <c r="D218">
        <v>2</v>
      </c>
      <c r="E218">
        <f t="shared" si="55"/>
        <v>0</v>
      </c>
      <c r="F218">
        <v>110</v>
      </c>
      <c r="G218">
        <f t="shared" si="56"/>
        <v>0</v>
      </c>
      <c r="H218">
        <v>225</v>
      </c>
      <c r="I218">
        <f t="shared" si="57"/>
        <v>0</v>
      </c>
      <c r="J218">
        <v>0</v>
      </c>
      <c r="K218">
        <v>0</v>
      </c>
      <c r="L218">
        <f t="shared" si="58"/>
        <v>0</v>
      </c>
      <c r="M218">
        <v>180</v>
      </c>
      <c r="N218">
        <f t="shared" si="59"/>
        <v>0</v>
      </c>
      <c r="O218">
        <v>0</v>
      </c>
      <c r="P218">
        <f t="shared" si="60"/>
        <v>0</v>
      </c>
      <c r="Q218">
        <v>0</v>
      </c>
      <c r="R218">
        <f t="shared" si="61"/>
        <v>0</v>
      </c>
      <c r="S218">
        <v>1</v>
      </c>
      <c r="T218">
        <f t="shared" si="62"/>
        <v>0</v>
      </c>
      <c r="U218">
        <v>0</v>
      </c>
      <c r="V218">
        <f t="shared" si="63"/>
        <v>0</v>
      </c>
      <c r="W218">
        <v>3</v>
      </c>
      <c r="X218">
        <f t="shared" si="64"/>
        <v>0</v>
      </c>
      <c r="Y218">
        <v>0</v>
      </c>
      <c r="Z218">
        <f t="shared" si="65"/>
        <v>0</v>
      </c>
      <c r="AA218">
        <f t="shared" si="66"/>
        <v>0</v>
      </c>
      <c r="AB218">
        <f t="shared" si="67"/>
        <v>0</v>
      </c>
      <c r="AC218">
        <f t="shared" si="68"/>
        <v>0</v>
      </c>
      <c r="AD218">
        <f t="shared" si="69"/>
        <v>1</v>
      </c>
      <c r="AE218">
        <f t="shared" si="70"/>
        <v>0</v>
      </c>
      <c r="AF218">
        <f t="shared" si="71"/>
        <v>1</v>
      </c>
    </row>
    <row r="219" spans="1:32" x14ac:dyDescent="0.25">
      <c r="A219">
        <v>50</v>
      </c>
      <c r="B219">
        <f t="shared" si="54"/>
        <v>0</v>
      </c>
      <c r="C219">
        <v>0</v>
      </c>
      <c r="D219">
        <v>4</v>
      </c>
      <c r="E219">
        <f t="shared" si="55"/>
        <v>2</v>
      </c>
      <c r="F219">
        <v>140</v>
      </c>
      <c r="G219">
        <f t="shared" si="56"/>
        <v>0</v>
      </c>
      <c r="H219">
        <v>250</v>
      </c>
      <c r="I219">
        <f t="shared" si="57"/>
        <v>0</v>
      </c>
      <c r="J219">
        <v>0</v>
      </c>
      <c r="K219">
        <v>2</v>
      </c>
      <c r="L219">
        <f t="shared" si="58"/>
        <v>1</v>
      </c>
      <c r="M219">
        <v>160</v>
      </c>
      <c r="N219">
        <f t="shared" si="59"/>
        <v>0</v>
      </c>
      <c r="O219">
        <v>1</v>
      </c>
      <c r="P219">
        <f t="shared" si="60"/>
        <v>2</v>
      </c>
      <c r="Q219">
        <v>0</v>
      </c>
      <c r="R219">
        <f t="shared" si="61"/>
        <v>0</v>
      </c>
      <c r="S219">
        <v>2</v>
      </c>
      <c r="T219">
        <f t="shared" si="62"/>
        <v>1</v>
      </c>
      <c r="U219">
        <v>0</v>
      </c>
      <c r="V219">
        <f t="shared" si="63"/>
        <v>0</v>
      </c>
      <c r="W219">
        <v>3</v>
      </c>
      <c r="X219">
        <f t="shared" si="64"/>
        <v>0</v>
      </c>
      <c r="Y219">
        <v>0</v>
      </c>
      <c r="Z219">
        <f t="shared" si="65"/>
        <v>6</v>
      </c>
      <c r="AA219">
        <f t="shared" si="66"/>
        <v>0</v>
      </c>
      <c r="AB219">
        <f t="shared" si="67"/>
        <v>0</v>
      </c>
      <c r="AC219">
        <f t="shared" si="68"/>
        <v>0</v>
      </c>
      <c r="AD219">
        <f t="shared" si="69"/>
        <v>1</v>
      </c>
      <c r="AE219">
        <f t="shared" si="70"/>
        <v>0</v>
      </c>
      <c r="AF219">
        <f t="shared" si="71"/>
        <v>1</v>
      </c>
    </row>
    <row r="220" spans="1:32" x14ac:dyDescent="0.25">
      <c r="A220">
        <v>65</v>
      </c>
      <c r="B220">
        <f t="shared" si="54"/>
        <v>1</v>
      </c>
      <c r="C220">
        <v>0</v>
      </c>
      <c r="D220">
        <v>4</v>
      </c>
      <c r="E220">
        <f t="shared" si="55"/>
        <v>2</v>
      </c>
      <c r="F220">
        <v>130</v>
      </c>
      <c r="G220">
        <f t="shared" si="56"/>
        <v>0</v>
      </c>
      <c r="H220">
        <v>375</v>
      </c>
      <c r="I220">
        <f t="shared" si="57"/>
        <v>1</v>
      </c>
      <c r="J220">
        <v>0</v>
      </c>
      <c r="K220">
        <v>0</v>
      </c>
      <c r="L220">
        <f t="shared" si="58"/>
        <v>0</v>
      </c>
      <c r="M220">
        <v>130</v>
      </c>
      <c r="N220">
        <f t="shared" si="59"/>
        <v>1</v>
      </c>
      <c r="O220">
        <v>0</v>
      </c>
      <c r="P220">
        <f t="shared" si="60"/>
        <v>0</v>
      </c>
      <c r="Q220">
        <v>2</v>
      </c>
      <c r="R220">
        <f t="shared" si="61"/>
        <v>2</v>
      </c>
      <c r="S220">
        <v>2</v>
      </c>
      <c r="T220">
        <f t="shared" si="62"/>
        <v>1</v>
      </c>
      <c r="U220">
        <v>2</v>
      </c>
      <c r="V220">
        <f t="shared" si="63"/>
        <v>2</v>
      </c>
      <c r="W220">
        <v>3</v>
      </c>
      <c r="X220">
        <f t="shared" si="64"/>
        <v>0</v>
      </c>
      <c r="Y220">
        <v>0</v>
      </c>
      <c r="Z220">
        <f t="shared" si="65"/>
        <v>10</v>
      </c>
      <c r="AA220">
        <f t="shared" si="66"/>
        <v>1</v>
      </c>
      <c r="AB220">
        <f t="shared" si="67"/>
        <v>0</v>
      </c>
      <c r="AC220">
        <f t="shared" si="68"/>
        <v>1</v>
      </c>
      <c r="AD220">
        <f t="shared" si="69"/>
        <v>0</v>
      </c>
      <c r="AE220">
        <f t="shared" si="70"/>
        <v>0</v>
      </c>
      <c r="AF220">
        <f t="shared" si="71"/>
        <v>0</v>
      </c>
    </row>
    <row r="221" spans="1:32" x14ac:dyDescent="0.25">
      <c r="A221">
        <v>60</v>
      </c>
      <c r="B221">
        <f t="shared" si="54"/>
        <v>1</v>
      </c>
      <c r="C221">
        <v>1</v>
      </c>
      <c r="D221">
        <v>4</v>
      </c>
      <c r="E221">
        <f t="shared" si="55"/>
        <v>2</v>
      </c>
      <c r="F221">
        <v>140</v>
      </c>
      <c r="G221">
        <f t="shared" si="56"/>
        <v>0</v>
      </c>
      <c r="H221">
        <v>275</v>
      </c>
      <c r="I221">
        <f t="shared" si="57"/>
        <v>1</v>
      </c>
      <c r="J221">
        <v>0</v>
      </c>
      <c r="K221">
        <v>2</v>
      </c>
      <c r="L221">
        <f t="shared" si="58"/>
        <v>1</v>
      </c>
      <c r="M221">
        <v>190</v>
      </c>
      <c r="N221">
        <f t="shared" si="59"/>
        <v>0</v>
      </c>
      <c r="O221">
        <v>0</v>
      </c>
      <c r="P221">
        <f t="shared" si="60"/>
        <v>0</v>
      </c>
      <c r="Q221">
        <v>0</v>
      </c>
      <c r="R221">
        <f t="shared" si="61"/>
        <v>0</v>
      </c>
      <c r="S221">
        <v>1</v>
      </c>
      <c r="T221">
        <f t="shared" si="62"/>
        <v>0</v>
      </c>
      <c r="U221">
        <v>0</v>
      </c>
      <c r="V221">
        <f t="shared" si="63"/>
        <v>0</v>
      </c>
      <c r="W221">
        <v>3</v>
      </c>
      <c r="X221">
        <f t="shared" si="64"/>
        <v>0</v>
      </c>
      <c r="Y221">
        <v>0</v>
      </c>
      <c r="Z221">
        <f t="shared" si="65"/>
        <v>6</v>
      </c>
      <c r="AA221">
        <f t="shared" si="66"/>
        <v>0</v>
      </c>
      <c r="AB221">
        <f t="shared" si="67"/>
        <v>0</v>
      </c>
      <c r="AC221">
        <f t="shared" si="68"/>
        <v>0</v>
      </c>
      <c r="AD221">
        <f t="shared" si="69"/>
        <v>1</v>
      </c>
      <c r="AE221">
        <f t="shared" si="70"/>
        <v>0</v>
      </c>
      <c r="AF221">
        <f t="shared" si="71"/>
        <v>1</v>
      </c>
    </row>
    <row r="222" spans="1:32" x14ac:dyDescent="0.25">
      <c r="A222">
        <v>45</v>
      </c>
      <c r="B222">
        <f t="shared" si="54"/>
        <v>0</v>
      </c>
      <c r="C222">
        <v>0</v>
      </c>
      <c r="D222">
        <v>3</v>
      </c>
      <c r="E222">
        <f t="shared" si="55"/>
        <v>0</v>
      </c>
      <c r="F222">
        <v>120</v>
      </c>
      <c r="G222">
        <f t="shared" si="56"/>
        <v>0</v>
      </c>
      <c r="H222">
        <v>275</v>
      </c>
      <c r="I222">
        <f t="shared" si="57"/>
        <v>1</v>
      </c>
      <c r="J222">
        <v>0</v>
      </c>
      <c r="K222">
        <v>2</v>
      </c>
      <c r="L222">
        <f t="shared" si="58"/>
        <v>1</v>
      </c>
      <c r="M222">
        <v>180</v>
      </c>
      <c r="N222">
        <f t="shared" si="59"/>
        <v>0</v>
      </c>
      <c r="O222">
        <v>1</v>
      </c>
      <c r="P222">
        <f t="shared" si="60"/>
        <v>2</v>
      </c>
      <c r="Q222">
        <v>0</v>
      </c>
      <c r="R222">
        <f t="shared" si="61"/>
        <v>0</v>
      </c>
      <c r="S222">
        <v>1</v>
      </c>
      <c r="T222">
        <f t="shared" si="62"/>
        <v>0</v>
      </c>
      <c r="U222">
        <v>0</v>
      </c>
      <c r="V222">
        <f t="shared" si="63"/>
        <v>0</v>
      </c>
      <c r="W222">
        <v>3</v>
      </c>
      <c r="X222">
        <f t="shared" si="64"/>
        <v>0</v>
      </c>
      <c r="Y222">
        <v>0</v>
      </c>
      <c r="Z222">
        <f t="shared" si="65"/>
        <v>4</v>
      </c>
      <c r="AA222">
        <f t="shared" si="66"/>
        <v>0</v>
      </c>
      <c r="AB222">
        <f t="shared" si="67"/>
        <v>0</v>
      </c>
      <c r="AC222">
        <f t="shared" si="68"/>
        <v>0</v>
      </c>
      <c r="AD222">
        <f t="shared" si="69"/>
        <v>1</v>
      </c>
      <c r="AE222">
        <f t="shared" si="70"/>
        <v>0</v>
      </c>
      <c r="AF222">
        <f t="shared" si="71"/>
        <v>1</v>
      </c>
    </row>
    <row r="223" spans="1:32" x14ac:dyDescent="0.25">
      <c r="A223">
        <v>55</v>
      </c>
      <c r="B223">
        <f t="shared" si="54"/>
        <v>0</v>
      </c>
      <c r="C223">
        <v>0</v>
      </c>
      <c r="D223">
        <v>3</v>
      </c>
      <c r="E223">
        <f t="shared" si="55"/>
        <v>0</v>
      </c>
      <c r="F223">
        <v>110</v>
      </c>
      <c r="G223">
        <f t="shared" si="56"/>
        <v>0</v>
      </c>
      <c r="H223">
        <v>275</v>
      </c>
      <c r="I223">
        <f t="shared" si="57"/>
        <v>1</v>
      </c>
      <c r="J223">
        <v>0</v>
      </c>
      <c r="K223">
        <v>2</v>
      </c>
      <c r="L223">
        <f t="shared" si="58"/>
        <v>1</v>
      </c>
      <c r="M223">
        <v>170</v>
      </c>
      <c r="N223">
        <f t="shared" si="59"/>
        <v>0</v>
      </c>
      <c r="O223">
        <v>0</v>
      </c>
      <c r="P223">
        <f t="shared" si="60"/>
        <v>0</v>
      </c>
      <c r="Q223">
        <v>0</v>
      </c>
      <c r="R223">
        <f t="shared" si="61"/>
        <v>0</v>
      </c>
      <c r="S223">
        <v>1</v>
      </c>
      <c r="T223">
        <f t="shared" si="62"/>
        <v>0</v>
      </c>
      <c r="U223">
        <v>0</v>
      </c>
      <c r="V223">
        <f t="shared" si="63"/>
        <v>0</v>
      </c>
      <c r="W223">
        <v>3</v>
      </c>
      <c r="X223">
        <f t="shared" si="64"/>
        <v>0</v>
      </c>
      <c r="Y223">
        <v>0</v>
      </c>
      <c r="Z223">
        <f t="shared" si="65"/>
        <v>2</v>
      </c>
      <c r="AA223">
        <f t="shared" si="66"/>
        <v>0</v>
      </c>
      <c r="AB223">
        <f t="shared" si="67"/>
        <v>0</v>
      </c>
      <c r="AC223">
        <f t="shared" si="68"/>
        <v>0</v>
      </c>
      <c r="AD223">
        <f t="shared" si="69"/>
        <v>1</v>
      </c>
      <c r="AE223">
        <f t="shared" si="70"/>
        <v>0</v>
      </c>
      <c r="AF223">
        <f t="shared" si="71"/>
        <v>1</v>
      </c>
    </row>
    <row r="224" spans="1:32" x14ac:dyDescent="0.25">
      <c r="A224">
        <v>40</v>
      </c>
      <c r="B224">
        <f t="shared" si="54"/>
        <v>0</v>
      </c>
      <c r="C224">
        <v>0</v>
      </c>
      <c r="D224">
        <v>3</v>
      </c>
      <c r="E224">
        <f t="shared" si="55"/>
        <v>0</v>
      </c>
      <c r="F224">
        <v>100</v>
      </c>
      <c r="G224">
        <f t="shared" si="56"/>
        <v>0</v>
      </c>
      <c r="H224">
        <v>200</v>
      </c>
      <c r="I224">
        <f t="shared" si="57"/>
        <v>0</v>
      </c>
      <c r="J224">
        <v>0</v>
      </c>
      <c r="K224">
        <v>0</v>
      </c>
      <c r="L224">
        <f t="shared" si="58"/>
        <v>0</v>
      </c>
      <c r="M224">
        <v>180</v>
      </c>
      <c r="N224">
        <f t="shared" si="59"/>
        <v>0</v>
      </c>
      <c r="O224">
        <v>0</v>
      </c>
      <c r="P224">
        <f t="shared" si="60"/>
        <v>0</v>
      </c>
      <c r="Q224">
        <v>0</v>
      </c>
      <c r="R224">
        <f t="shared" si="61"/>
        <v>0</v>
      </c>
      <c r="S224">
        <v>1</v>
      </c>
      <c r="T224">
        <f t="shared" si="62"/>
        <v>0</v>
      </c>
      <c r="U224">
        <v>0</v>
      </c>
      <c r="V224">
        <f t="shared" si="63"/>
        <v>0</v>
      </c>
      <c r="W224">
        <v>3</v>
      </c>
      <c r="X224">
        <f t="shared" si="64"/>
        <v>0</v>
      </c>
      <c r="Y224">
        <v>0</v>
      </c>
      <c r="Z224">
        <f t="shared" si="65"/>
        <v>0</v>
      </c>
      <c r="AA224">
        <f t="shared" si="66"/>
        <v>0</v>
      </c>
      <c r="AB224">
        <f t="shared" si="67"/>
        <v>0</v>
      </c>
      <c r="AC224">
        <f t="shared" si="68"/>
        <v>0</v>
      </c>
      <c r="AD224">
        <f t="shared" si="69"/>
        <v>1</v>
      </c>
      <c r="AE224">
        <f t="shared" si="70"/>
        <v>0</v>
      </c>
      <c r="AF224">
        <f t="shared" si="71"/>
        <v>1</v>
      </c>
    </row>
    <row r="225" spans="1:32" x14ac:dyDescent="0.25">
      <c r="A225">
        <v>55</v>
      </c>
      <c r="B225">
        <f t="shared" si="54"/>
        <v>0</v>
      </c>
      <c r="C225">
        <v>1</v>
      </c>
      <c r="D225">
        <v>4</v>
      </c>
      <c r="E225">
        <f t="shared" si="55"/>
        <v>2</v>
      </c>
      <c r="F225">
        <v>130</v>
      </c>
      <c r="G225">
        <f t="shared" si="56"/>
        <v>0</v>
      </c>
      <c r="H225">
        <v>300</v>
      </c>
      <c r="I225">
        <f t="shared" si="57"/>
        <v>1</v>
      </c>
      <c r="J225">
        <v>0</v>
      </c>
      <c r="K225">
        <v>0</v>
      </c>
      <c r="L225">
        <f t="shared" si="58"/>
        <v>0</v>
      </c>
      <c r="M225">
        <v>100</v>
      </c>
      <c r="N225">
        <f t="shared" si="59"/>
        <v>2</v>
      </c>
      <c r="O225">
        <v>1</v>
      </c>
      <c r="P225">
        <f t="shared" si="60"/>
        <v>2</v>
      </c>
      <c r="Q225">
        <v>2</v>
      </c>
      <c r="R225">
        <f t="shared" si="61"/>
        <v>2</v>
      </c>
      <c r="S225">
        <v>2</v>
      </c>
      <c r="T225">
        <f t="shared" si="62"/>
        <v>1</v>
      </c>
      <c r="U225">
        <v>2</v>
      </c>
      <c r="V225">
        <f t="shared" si="63"/>
        <v>2</v>
      </c>
      <c r="W225">
        <v>7</v>
      </c>
      <c r="X225">
        <f t="shared" si="64"/>
        <v>2</v>
      </c>
      <c r="Y225">
        <v>3</v>
      </c>
      <c r="Z225">
        <f t="shared" si="65"/>
        <v>15</v>
      </c>
      <c r="AA225">
        <f t="shared" si="66"/>
        <v>1</v>
      </c>
      <c r="AB225">
        <f t="shared" si="67"/>
        <v>1</v>
      </c>
      <c r="AC225">
        <f t="shared" si="68"/>
        <v>0</v>
      </c>
      <c r="AD225">
        <f t="shared" si="69"/>
        <v>0</v>
      </c>
      <c r="AE225">
        <f t="shared" si="70"/>
        <v>0</v>
      </c>
      <c r="AF225">
        <f t="shared" si="71"/>
        <v>1</v>
      </c>
    </row>
    <row r="226" spans="1:32" x14ac:dyDescent="0.25">
      <c r="A226">
        <v>65</v>
      </c>
      <c r="B226">
        <f t="shared" si="54"/>
        <v>1</v>
      </c>
      <c r="C226">
        <v>0</v>
      </c>
      <c r="D226">
        <v>4</v>
      </c>
      <c r="E226">
        <f t="shared" si="55"/>
        <v>2</v>
      </c>
      <c r="F226">
        <v>110</v>
      </c>
      <c r="G226">
        <f t="shared" si="56"/>
        <v>0</v>
      </c>
      <c r="H226">
        <v>275</v>
      </c>
      <c r="I226">
        <f t="shared" si="57"/>
        <v>1</v>
      </c>
      <c r="J226">
        <v>0</v>
      </c>
      <c r="K226">
        <v>0</v>
      </c>
      <c r="L226">
        <f t="shared" si="58"/>
        <v>0</v>
      </c>
      <c r="M226">
        <v>170</v>
      </c>
      <c r="N226">
        <f t="shared" si="59"/>
        <v>0</v>
      </c>
      <c r="O226">
        <v>1</v>
      </c>
      <c r="P226">
        <f t="shared" si="60"/>
        <v>2</v>
      </c>
      <c r="Q226">
        <v>2</v>
      </c>
      <c r="R226">
        <f t="shared" si="61"/>
        <v>2</v>
      </c>
      <c r="S226">
        <v>2</v>
      </c>
      <c r="T226">
        <f t="shared" si="62"/>
        <v>1</v>
      </c>
      <c r="U226">
        <v>2</v>
      </c>
      <c r="V226">
        <f t="shared" si="63"/>
        <v>2</v>
      </c>
      <c r="W226">
        <v>3</v>
      </c>
      <c r="X226">
        <f t="shared" si="64"/>
        <v>0</v>
      </c>
      <c r="Y226">
        <v>1</v>
      </c>
      <c r="Z226">
        <f t="shared" si="65"/>
        <v>11</v>
      </c>
      <c r="AA226">
        <f t="shared" si="66"/>
        <v>1</v>
      </c>
      <c r="AB226">
        <f t="shared" si="67"/>
        <v>1</v>
      </c>
      <c r="AC226">
        <f t="shared" si="68"/>
        <v>0</v>
      </c>
      <c r="AD226">
        <f t="shared" si="69"/>
        <v>0</v>
      </c>
      <c r="AE226">
        <f t="shared" si="70"/>
        <v>0</v>
      </c>
      <c r="AF226">
        <f t="shared" si="71"/>
        <v>1</v>
      </c>
    </row>
    <row r="227" spans="1:32" x14ac:dyDescent="0.25">
      <c r="A227">
        <v>40</v>
      </c>
      <c r="B227">
        <f t="shared" si="54"/>
        <v>0</v>
      </c>
      <c r="C227">
        <v>0</v>
      </c>
      <c r="D227">
        <v>2</v>
      </c>
      <c r="E227">
        <f t="shared" si="55"/>
        <v>0</v>
      </c>
      <c r="F227">
        <v>120</v>
      </c>
      <c r="G227">
        <f t="shared" si="56"/>
        <v>0</v>
      </c>
      <c r="H227">
        <v>225</v>
      </c>
      <c r="I227">
        <f t="shared" si="57"/>
        <v>0</v>
      </c>
      <c r="J227">
        <v>0</v>
      </c>
      <c r="K227">
        <v>0</v>
      </c>
      <c r="L227">
        <f t="shared" si="58"/>
        <v>0</v>
      </c>
      <c r="M227">
        <v>200</v>
      </c>
      <c r="N227">
        <f t="shared" si="59"/>
        <v>0</v>
      </c>
      <c r="O227">
        <v>0</v>
      </c>
      <c r="P227">
        <f t="shared" si="60"/>
        <v>0</v>
      </c>
      <c r="Q227">
        <v>1</v>
      </c>
      <c r="R227">
        <f t="shared" si="61"/>
        <v>1</v>
      </c>
      <c r="S227">
        <v>1</v>
      </c>
      <c r="T227">
        <f t="shared" si="62"/>
        <v>0</v>
      </c>
      <c r="U227">
        <v>0</v>
      </c>
      <c r="V227">
        <f t="shared" si="63"/>
        <v>0</v>
      </c>
      <c r="W227">
        <v>3</v>
      </c>
      <c r="X227">
        <f t="shared" si="64"/>
        <v>0</v>
      </c>
      <c r="Y227">
        <v>0</v>
      </c>
      <c r="Z227">
        <f t="shared" si="65"/>
        <v>1</v>
      </c>
      <c r="AA227">
        <f t="shared" si="66"/>
        <v>0</v>
      </c>
      <c r="AB227">
        <f t="shared" si="67"/>
        <v>0</v>
      </c>
      <c r="AC227">
        <f t="shared" si="68"/>
        <v>0</v>
      </c>
      <c r="AD227">
        <f t="shared" si="69"/>
        <v>1</v>
      </c>
      <c r="AE227">
        <f t="shared" si="70"/>
        <v>0</v>
      </c>
      <c r="AF227">
        <f t="shared" si="71"/>
        <v>1</v>
      </c>
    </row>
    <row r="228" spans="1:32" x14ac:dyDescent="0.25">
      <c r="A228">
        <v>50</v>
      </c>
      <c r="B228">
        <f t="shared" si="54"/>
        <v>0</v>
      </c>
      <c r="C228">
        <v>1</v>
      </c>
      <c r="D228">
        <v>4</v>
      </c>
      <c r="E228">
        <f t="shared" si="55"/>
        <v>2</v>
      </c>
      <c r="F228">
        <v>120</v>
      </c>
      <c r="G228">
        <f t="shared" si="56"/>
        <v>0</v>
      </c>
      <c r="H228">
        <v>225</v>
      </c>
      <c r="I228">
        <f t="shared" si="57"/>
        <v>0</v>
      </c>
      <c r="J228">
        <v>0</v>
      </c>
      <c r="K228">
        <v>0</v>
      </c>
      <c r="L228">
        <f t="shared" si="58"/>
        <v>0</v>
      </c>
      <c r="M228">
        <v>150</v>
      </c>
      <c r="N228">
        <f t="shared" si="59"/>
        <v>1</v>
      </c>
      <c r="O228">
        <v>0</v>
      </c>
      <c r="P228">
        <f t="shared" si="60"/>
        <v>0</v>
      </c>
      <c r="Q228">
        <v>0.5</v>
      </c>
      <c r="R228">
        <f t="shared" si="61"/>
        <v>0</v>
      </c>
      <c r="S228">
        <v>1</v>
      </c>
      <c r="T228">
        <f t="shared" si="62"/>
        <v>0</v>
      </c>
      <c r="U228">
        <v>0</v>
      </c>
      <c r="V228">
        <f t="shared" si="63"/>
        <v>0</v>
      </c>
      <c r="W228">
        <v>3</v>
      </c>
      <c r="X228">
        <f t="shared" si="64"/>
        <v>0</v>
      </c>
      <c r="Y228">
        <v>0</v>
      </c>
      <c r="Z228">
        <f t="shared" si="65"/>
        <v>4</v>
      </c>
      <c r="AA228">
        <f t="shared" si="66"/>
        <v>0</v>
      </c>
      <c r="AB228">
        <f t="shared" si="67"/>
        <v>0</v>
      </c>
      <c r="AC228">
        <f t="shared" si="68"/>
        <v>0</v>
      </c>
      <c r="AD228">
        <f t="shared" si="69"/>
        <v>1</v>
      </c>
      <c r="AE228">
        <f t="shared" si="70"/>
        <v>0</v>
      </c>
      <c r="AF228">
        <f t="shared" si="71"/>
        <v>1</v>
      </c>
    </row>
    <row r="229" spans="1:32" x14ac:dyDescent="0.25">
      <c r="A229">
        <v>70</v>
      </c>
      <c r="B229">
        <f t="shared" si="54"/>
        <v>1</v>
      </c>
      <c r="C229">
        <v>0</v>
      </c>
      <c r="D229">
        <v>3</v>
      </c>
      <c r="E229">
        <f t="shared" si="55"/>
        <v>0</v>
      </c>
      <c r="F229">
        <v>160</v>
      </c>
      <c r="G229">
        <f t="shared" si="56"/>
        <v>1</v>
      </c>
      <c r="H229">
        <v>300</v>
      </c>
      <c r="I229">
        <f t="shared" si="57"/>
        <v>1</v>
      </c>
      <c r="J229">
        <v>0</v>
      </c>
      <c r="K229">
        <v>0</v>
      </c>
      <c r="L229">
        <f t="shared" si="58"/>
        <v>0</v>
      </c>
      <c r="M229">
        <v>180</v>
      </c>
      <c r="N229">
        <f t="shared" si="59"/>
        <v>0</v>
      </c>
      <c r="O229">
        <v>0</v>
      </c>
      <c r="P229">
        <f t="shared" si="60"/>
        <v>0</v>
      </c>
      <c r="Q229">
        <v>0</v>
      </c>
      <c r="R229">
        <f t="shared" si="61"/>
        <v>0</v>
      </c>
      <c r="S229">
        <v>1</v>
      </c>
      <c r="T229">
        <f t="shared" si="62"/>
        <v>0</v>
      </c>
      <c r="U229">
        <v>1</v>
      </c>
      <c r="V229">
        <f t="shared" si="63"/>
        <v>1</v>
      </c>
      <c r="W229">
        <v>3</v>
      </c>
      <c r="X229">
        <f t="shared" si="64"/>
        <v>0</v>
      </c>
      <c r="Y229">
        <v>0</v>
      </c>
      <c r="Z229">
        <f t="shared" si="65"/>
        <v>4</v>
      </c>
      <c r="AA229">
        <f t="shared" si="66"/>
        <v>0</v>
      </c>
      <c r="AB229">
        <f t="shared" si="67"/>
        <v>0</v>
      </c>
      <c r="AC229">
        <f t="shared" si="68"/>
        <v>0</v>
      </c>
      <c r="AD229">
        <f t="shared" si="69"/>
        <v>1</v>
      </c>
      <c r="AE229">
        <f t="shared" si="70"/>
        <v>0</v>
      </c>
      <c r="AF229">
        <f t="shared" si="71"/>
        <v>1</v>
      </c>
    </row>
    <row r="230" spans="1:32" x14ac:dyDescent="0.25">
      <c r="A230">
        <v>55</v>
      </c>
      <c r="B230">
        <f t="shared" si="54"/>
        <v>0</v>
      </c>
      <c r="C230">
        <v>1</v>
      </c>
      <c r="D230">
        <v>4</v>
      </c>
      <c r="E230">
        <f t="shared" si="55"/>
        <v>2</v>
      </c>
      <c r="F230">
        <v>110</v>
      </c>
      <c r="G230">
        <f t="shared" si="56"/>
        <v>0</v>
      </c>
      <c r="H230">
        <v>225</v>
      </c>
      <c r="I230">
        <f t="shared" si="57"/>
        <v>0</v>
      </c>
      <c r="J230">
        <v>0</v>
      </c>
      <c r="K230">
        <v>2</v>
      </c>
      <c r="L230">
        <f t="shared" si="58"/>
        <v>1</v>
      </c>
      <c r="M230">
        <v>110</v>
      </c>
      <c r="N230">
        <f t="shared" si="59"/>
        <v>2</v>
      </c>
      <c r="O230">
        <v>1</v>
      </c>
      <c r="P230">
        <f t="shared" si="60"/>
        <v>2</v>
      </c>
      <c r="Q230">
        <v>0</v>
      </c>
      <c r="R230">
        <f t="shared" si="61"/>
        <v>0</v>
      </c>
      <c r="S230">
        <v>2</v>
      </c>
      <c r="T230">
        <f t="shared" si="62"/>
        <v>1</v>
      </c>
      <c r="U230">
        <v>1</v>
      </c>
      <c r="V230">
        <f t="shared" si="63"/>
        <v>1</v>
      </c>
      <c r="W230">
        <v>3</v>
      </c>
      <c r="X230">
        <f t="shared" si="64"/>
        <v>0</v>
      </c>
      <c r="Y230">
        <v>3</v>
      </c>
      <c r="Z230">
        <f t="shared" si="65"/>
        <v>10</v>
      </c>
      <c r="AA230">
        <f t="shared" si="66"/>
        <v>1</v>
      </c>
      <c r="AB230">
        <f t="shared" si="67"/>
        <v>1</v>
      </c>
      <c r="AC230">
        <f t="shared" si="68"/>
        <v>0</v>
      </c>
      <c r="AD230">
        <f t="shared" si="69"/>
        <v>0</v>
      </c>
      <c r="AE230">
        <f t="shared" si="70"/>
        <v>0</v>
      </c>
      <c r="AF230">
        <f t="shared" si="71"/>
        <v>1</v>
      </c>
    </row>
    <row r="231" spans="1:32" x14ac:dyDescent="0.25">
      <c r="A231">
        <v>70</v>
      </c>
      <c r="B231">
        <f t="shared" si="54"/>
        <v>1</v>
      </c>
      <c r="C231">
        <v>1</v>
      </c>
      <c r="D231">
        <v>4</v>
      </c>
      <c r="E231">
        <f t="shared" si="55"/>
        <v>2</v>
      </c>
      <c r="F231">
        <v>120</v>
      </c>
      <c r="G231">
        <f t="shared" si="56"/>
        <v>0</v>
      </c>
      <c r="H231">
        <v>225</v>
      </c>
      <c r="I231">
        <f t="shared" si="57"/>
        <v>0</v>
      </c>
      <c r="J231">
        <v>0</v>
      </c>
      <c r="K231">
        <v>2</v>
      </c>
      <c r="L231">
        <f t="shared" si="58"/>
        <v>1</v>
      </c>
      <c r="M231">
        <v>140</v>
      </c>
      <c r="N231">
        <f t="shared" si="59"/>
        <v>1</v>
      </c>
      <c r="O231">
        <v>1</v>
      </c>
      <c r="P231">
        <f t="shared" si="60"/>
        <v>2</v>
      </c>
      <c r="Q231">
        <v>0.5</v>
      </c>
      <c r="R231">
        <f t="shared" si="61"/>
        <v>0</v>
      </c>
      <c r="S231">
        <v>1</v>
      </c>
      <c r="T231">
        <f t="shared" si="62"/>
        <v>0</v>
      </c>
      <c r="U231">
        <v>1</v>
      </c>
      <c r="V231">
        <f t="shared" si="63"/>
        <v>1</v>
      </c>
      <c r="W231">
        <v>3</v>
      </c>
      <c r="X231">
        <f t="shared" si="64"/>
        <v>0</v>
      </c>
      <c r="Y231">
        <v>2</v>
      </c>
      <c r="Z231">
        <f t="shared" si="65"/>
        <v>9</v>
      </c>
      <c r="AA231">
        <f t="shared" si="66"/>
        <v>1</v>
      </c>
      <c r="AB231">
        <f t="shared" si="67"/>
        <v>1</v>
      </c>
      <c r="AC231">
        <f t="shared" si="68"/>
        <v>0</v>
      </c>
      <c r="AD231">
        <f t="shared" si="69"/>
        <v>0</v>
      </c>
      <c r="AE231">
        <f t="shared" si="70"/>
        <v>0</v>
      </c>
      <c r="AF231">
        <f t="shared" si="71"/>
        <v>1</v>
      </c>
    </row>
    <row r="232" spans="1:32" x14ac:dyDescent="0.25">
      <c r="A232">
        <v>55</v>
      </c>
      <c r="B232">
        <f t="shared" si="54"/>
        <v>0</v>
      </c>
      <c r="C232">
        <v>0</v>
      </c>
      <c r="D232">
        <v>3</v>
      </c>
      <c r="E232">
        <f t="shared" si="55"/>
        <v>0</v>
      </c>
      <c r="F232">
        <v>140</v>
      </c>
      <c r="G232">
        <f t="shared" si="56"/>
        <v>0</v>
      </c>
      <c r="H232">
        <v>200</v>
      </c>
      <c r="I232">
        <f t="shared" si="57"/>
        <v>0</v>
      </c>
      <c r="J232">
        <v>0</v>
      </c>
      <c r="K232">
        <v>2</v>
      </c>
      <c r="L232">
        <f t="shared" si="58"/>
        <v>1</v>
      </c>
      <c r="M232">
        <v>170</v>
      </c>
      <c r="N232">
        <f t="shared" si="59"/>
        <v>0</v>
      </c>
      <c r="O232">
        <v>0</v>
      </c>
      <c r="P232">
        <f t="shared" si="60"/>
        <v>0</v>
      </c>
      <c r="Q232">
        <v>0.5</v>
      </c>
      <c r="R232">
        <f t="shared" si="61"/>
        <v>0</v>
      </c>
      <c r="S232">
        <v>2</v>
      </c>
      <c r="T232">
        <f t="shared" si="62"/>
        <v>1</v>
      </c>
      <c r="U232">
        <v>0</v>
      </c>
      <c r="V232">
        <f t="shared" si="63"/>
        <v>0</v>
      </c>
      <c r="W232">
        <v>3</v>
      </c>
      <c r="X232">
        <f t="shared" si="64"/>
        <v>0</v>
      </c>
      <c r="Y232">
        <v>0</v>
      </c>
      <c r="Z232">
        <f t="shared" si="65"/>
        <v>2</v>
      </c>
      <c r="AA232">
        <f t="shared" si="66"/>
        <v>0</v>
      </c>
      <c r="AB232">
        <f t="shared" si="67"/>
        <v>0</v>
      </c>
      <c r="AC232">
        <f t="shared" si="68"/>
        <v>0</v>
      </c>
      <c r="AD232">
        <f t="shared" si="69"/>
        <v>1</v>
      </c>
      <c r="AE232">
        <f t="shared" si="70"/>
        <v>0</v>
      </c>
      <c r="AF232">
        <f t="shared" si="71"/>
        <v>1</v>
      </c>
    </row>
    <row r="233" spans="1:32" x14ac:dyDescent="0.25">
      <c r="A233">
        <v>55</v>
      </c>
      <c r="B233">
        <f t="shared" si="54"/>
        <v>0</v>
      </c>
      <c r="C233">
        <v>0</v>
      </c>
      <c r="D233">
        <v>4</v>
      </c>
      <c r="E233">
        <f t="shared" si="55"/>
        <v>2</v>
      </c>
      <c r="F233">
        <v>180</v>
      </c>
      <c r="G233">
        <f t="shared" si="56"/>
        <v>1</v>
      </c>
      <c r="H233">
        <v>375</v>
      </c>
      <c r="I233">
        <f t="shared" si="57"/>
        <v>1</v>
      </c>
      <c r="J233">
        <v>0</v>
      </c>
      <c r="K233">
        <v>1</v>
      </c>
      <c r="L233">
        <f t="shared" si="58"/>
        <v>1</v>
      </c>
      <c r="M233">
        <v>120</v>
      </c>
      <c r="N233">
        <f t="shared" si="59"/>
        <v>2</v>
      </c>
      <c r="O233">
        <v>1</v>
      </c>
      <c r="P233">
        <f t="shared" si="60"/>
        <v>2</v>
      </c>
      <c r="Q233">
        <v>3.5</v>
      </c>
      <c r="R233">
        <f t="shared" si="61"/>
        <v>2</v>
      </c>
      <c r="S233">
        <v>2</v>
      </c>
      <c r="T233">
        <f t="shared" si="62"/>
        <v>1</v>
      </c>
      <c r="U233">
        <v>0</v>
      </c>
      <c r="V233">
        <f t="shared" si="63"/>
        <v>0</v>
      </c>
      <c r="W233">
        <v>3</v>
      </c>
      <c r="X233">
        <f t="shared" si="64"/>
        <v>0</v>
      </c>
      <c r="Y233">
        <v>2</v>
      </c>
      <c r="Z233">
        <f t="shared" si="65"/>
        <v>12</v>
      </c>
      <c r="AA233">
        <f t="shared" si="66"/>
        <v>1</v>
      </c>
      <c r="AB233">
        <f t="shared" si="67"/>
        <v>1</v>
      </c>
      <c r="AC233">
        <f t="shared" si="68"/>
        <v>0</v>
      </c>
      <c r="AD233">
        <f t="shared" si="69"/>
        <v>0</v>
      </c>
      <c r="AE233">
        <f t="shared" si="70"/>
        <v>0</v>
      </c>
      <c r="AF233">
        <f t="shared" si="71"/>
        <v>1</v>
      </c>
    </row>
    <row r="234" spans="1:32" x14ac:dyDescent="0.25">
      <c r="A234">
        <v>50</v>
      </c>
      <c r="B234">
        <f t="shared" si="54"/>
        <v>0</v>
      </c>
      <c r="C234">
        <v>1</v>
      </c>
      <c r="D234">
        <v>3</v>
      </c>
      <c r="E234">
        <f t="shared" si="55"/>
        <v>0</v>
      </c>
      <c r="F234">
        <v>120</v>
      </c>
      <c r="G234">
        <f t="shared" si="56"/>
        <v>0</v>
      </c>
      <c r="H234">
        <v>150</v>
      </c>
      <c r="I234">
        <f t="shared" si="57"/>
        <v>0</v>
      </c>
      <c r="J234">
        <v>0</v>
      </c>
      <c r="K234">
        <v>2</v>
      </c>
      <c r="L234">
        <f t="shared" si="58"/>
        <v>1</v>
      </c>
      <c r="M234">
        <v>130</v>
      </c>
      <c r="N234">
        <f t="shared" si="59"/>
        <v>1</v>
      </c>
      <c r="O234">
        <v>0</v>
      </c>
      <c r="P234">
        <f t="shared" si="60"/>
        <v>0</v>
      </c>
      <c r="Q234">
        <v>1</v>
      </c>
      <c r="R234">
        <f t="shared" si="61"/>
        <v>1</v>
      </c>
      <c r="S234">
        <v>1</v>
      </c>
      <c r="T234">
        <f t="shared" si="62"/>
        <v>0</v>
      </c>
      <c r="U234">
        <v>3</v>
      </c>
      <c r="V234">
        <f t="shared" si="63"/>
        <v>2</v>
      </c>
      <c r="W234">
        <v>3</v>
      </c>
      <c r="X234">
        <f t="shared" si="64"/>
        <v>0</v>
      </c>
      <c r="Y234">
        <v>1</v>
      </c>
      <c r="Z234">
        <f t="shared" si="65"/>
        <v>6</v>
      </c>
      <c r="AA234">
        <f t="shared" si="66"/>
        <v>0</v>
      </c>
      <c r="AB234">
        <f t="shared" si="67"/>
        <v>0</v>
      </c>
      <c r="AC234">
        <f t="shared" si="68"/>
        <v>0</v>
      </c>
      <c r="AD234">
        <f t="shared" si="69"/>
        <v>0</v>
      </c>
      <c r="AE234">
        <f t="shared" si="70"/>
        <v>1</v>
      </c>
      <c r="AF234">
        <f t="shared" si="71"/>
        <v>0</v>
      </c>
    </row>
    <row r="235" spans="1:32" x14ac:dyDescent="0.25">
      <c r="A235">
        <v>75</v>
      </c>
      <c r="B235">
        <f t="shared" si="54"/>
        <v>1</v>
      </c>
      <c r="C235">
        <v>0</v>
      </c>
      <c r="D235">
        <v>2</v>
      </c>
      <c r="E235">
        <f t="shared" si="55"/>
        <v>0</v>
      </c>
      <c r="F235">
        <v>120</v>
      </c>
      <c r="G235">
        <f t="shared" si="56"/>
        <v>0</v>
      </c>
      <c r="H235">
        <v>275</v>
      </c>
      <c r="I235">
        <f t="shared" si="57"/>
        <v>1</v>
      </c>
      <c r="J235">
        <v>0</v>
      </c>
      <c r="K235">
        <v>2</v>
      </c>
      <c r="L235">
        <f t="shared" si="58"/>
        <v>1</v>
      </c>
      <c r="M235">
        <v>130</v>
      </c>
      <c r="N235">
        <f t="shared" si="59"/>
        <v>1</v>
      </c>
      <c r="O235">
        <v>1</v>
      </c>
      <c r="P235">
        <f t="shared" si="60"/>
        <v>2</v>
      </c>
      <c r="Q235">
        <v>0.5</v>
      </c>
      <c r="R235">
        <f t="shared" si="61"/>
        <v>0</v>
      </c>
      <c r="S235">
        <v>1</v>
      </c>
      <c r="T235">
        <f t="shared" si="62"/>
        <v>0</v>
      </c>
      <c r="U235">
        <v>1</v>
      </c>
      <c r="V235">
        <f t="shared" si="63"/>
        <v>1</v>
      </c>
      <c r="W235">
        <v>3</v>
      </c>
      <c r="X235">
        <f t="shared" si="64"/>
        <v>0</v>
      </c>
      <c r="Y235">
        <v>0</v>
      </c>
      <c r="Z235">
        <f t="shared" si="65"/>
        <v>7</v>
      </c>
      <c r="AA235">
        <f t="shared" si="66"/>
        <v>0</v>
      </c>
      <c r="AB235">
        <f t="shared" si="67"/>
        <v>0</v>
      </c>
      <c r="AC235">
        <f t="shared" si="68"/>
        <v>0</v>
      </c>
      <c r="AD235">
        <f t="shared" si="69"/>
        <v>1</v>
      </c>
      <c r="AE235">
        <f t="shared" si="70"/>
        <v>0</v>
      </c>
      <c r="AF235">
        <f t="shared" si="71"/>
        <v>1</v>
      </c>
    </row>
    <row r="236" spans="1:32" x14ac:dyDescent="0.25">
      <c r="A236">
        <v>55</v>
      </c>
      <c r="B236">
        <f t="shared" si="54"/>
        <v>0</v>
      </c>
      <c r="C236">
        <v>0</v>
      </c>
      <c r="D236">
        <v>3</v>
      </c>
      <c r="E236">
        <f t="shared" si="55"/>
        <v>0</v>
      </c>
      <c r="F236">
        <v>160</v>
      </c>
      <c r="G236">
        <f t="shared" si="56"/>
        <v>1</v>
      </c>
      <c r="H236">
        <v>225</v>
      </c>
      <c r="I236">
        <f t="shared" si="57"/>
        <v>0</v>
      </c>
      <c r="J236">
        <v>0</v>
      </c>
      <c r="K236">
        <v>0</v>
      </c>
      <c r="L236">
        <f t="shared" si="58"/>
        <v>0</v>
      </c>
      <c r="M236">
        <v>170</v>
      </c>
      <c r="N236">
        <f t="shared" si="59"/>
        <v>0</v>
      </c>
      <c r="O236">
        <v>0</v>
      </c>
      <c r="P236">
        <f t="shared" si="60"/>
        <v>0</v>
      </c>
      <c r="Q236">
        <v>0</v>
      </c>
      <c r="R236">
        <f t="shared" si="61"/>
        <v>0</v>
      </c>
      <c r="S236">
        <v>1</v>
      </c>
      <c r="T236">
        <f t="shared" si="62"/>
        <v>0</v>
      </c>
      <c r="U236">
        <v>1</v>
      </c>
      <c r="V236">
        <f t="shared" si="63"/>
        <v>1</v>
      </c>
      <c r="W236">
        <v>3</v>
      </c>
      <c r="X236">
        <f t="shared" si="64"/>
        <v>0</v>
      </c>
      <c r="Y236">
        <v>0</v>
      </c>
      <c r="Z236">
        <f t="shared" si="65"/>
        <v>2</v>
      </c>
      <c r="AA236">
        <f t="shared" si="66"/>
        <v>0</v>
      </c>
      <c r="AB236">
        <f t="shared" si="67"/>
        <v>0</v>
      </c>
      <c r="AC236">
        <f t="shared" si="68"/>
        <v>0</v>
      </c>
      <c r="AD236">
        <f t="shared" si="69"/>
        <v>1</v>
      </c>
      <c r="AE236">
        <f t="shared" si="70"/>
        <v>0</v>
      </c>
      <c r="AF236">
        <f t="shared" si="71"/>
        <v>1</v>
      </c>
    </row>
    <row r="237" spans="1:32" x14ac:dyDescent="0.25">
      <c r="A237">
        <v>55</v>
      </c>
      <c r="B237">
        <f t="shared" si="54"/>
        <v>0</v>
      </c>
      <c r="C237">
        <v>1</v>
      </c>
      <c r="D237">
        <v>4</v>
      </c>
      <c r="E237">
        <f t="shared" si="55"/>
        <v>2</v>
      </c>
      <c r="F237">
        <v>130</v>
      </c>
      <c r="G237">
        <f t="shared" si="56"/>
        <v>0</v>
      </c>
      <c r="H237">
        <v>300</v>
      </c>
      <c r="I237">
        <f t="shared" si="57"/>
        <v>1</v>
      </c>
      <c r="J237">
        <v>0</v>
      </c>
      <c r="K237">
        <v>2</v>
      </c>
      <c r="L237">
        <f t="shared" si="58"/>
        <v>1</v>
      </c>
      <c r="M237">
        <v>120</v>
      </c>
      <c r="N237">
        <f t="shared" si="59"/>
        <v>2</v>
      </c>
      <c r="O237">
        <v>1</v>
      </c>
      <c r="P237">
        <f t="shared" si="60"/>
        <v>2</v>
      </c>
      <c r="Q237">
        <v>3.5</v>
      </c>
      <c r="R237">
        <f t="shared" si="61"/>
        <v>2</v>
      </c>
      <c r="S237">
        <v>2</v>
      </c>
      <c r="T237">
        <f t="shared" si="62"/>
        <v>1</v>
      </c>
      <c r="U237">
        <v>2</v>
      </c>
      <c r="V237">
        <f t="shared" si="63"/>
        <v>2</v>
      </c>
      <c r="W237">
        <v>3</v>
      </c>
      <c r="X237">
        <f t="shared" si="64"/>
        <v>0</v>
      </c>
      <c r="Y237">
        <v>3</v>
      </c>
      <c r="Z237">
        <f t="shared" si="65"/>
        <v>14</v>
      </c>
      <c r="AA237">
        <f t="shared" si="66"/>
        <v>1</v>
      </c>
      <c r="AB237">
        <f t="shared" si="67"/>
        <v>1</v>
      </c>
      <c r="AC237">
        <f t="shared" si="68"/>
        <v>0</v>
      </c>
      <c r="AD237">
        <f t="shared" si="69"/>
        <v>0</v>
      </c>
      <c r="AE237">
        <f t="shared" si="70"/>
        <v>0</v>
      </c>
      <c r="AF237">
        <f t="shared" si="71"/>
        <v>1</v>
      </c>
    </row>
    <row r="238" spans="1:32" x14ac:dyDescent="0.25">
      <c r="A238">
        <v>60</v>
      </c>
      <c r="B238">
        <f t="shared" si="54"/>
        <v>1</v>
      </c>
      <c r="C238">
        <v>1</v>
      </c>
      <c r="D238">
        <v>4</v>
      </c>
      <c r="E238">
        <f t="shared" si="55"/>
        <v>2</v>
      </c>
      <c r="F238">
        <v>130</v>
      </c>
      <c r="G238">
        <f t="shared" si="56"/>
        <v>0</v>
      </c>
      <c r="H238">
        <v>300</v>
      </c>
      <c r="I238">
        <f t="shared" si="57"/>
        <v>1</v>
      </c>
      <c r="J238">
        <v>1</v>
      </c>
      <c r="K238">
        <v>2</v>
      </c>
      <c r="L238">
        <f t="shared" si="58"/>
        <v>1</v>
      </c>
      <c r="M238">
        <v>110</v>
      </c>
      <c r="N238">
        <f t="shared" si="59"/>
        <v>2</v>
      </c>
      <c r="O238">
        <v>1</v>
      </c>
      <c r="P238">
        <f t="shared" si="60"/>
        <v>2</v>
      </c>
      <c r="Q238">
        <v>2</v>
      </c>
      <c r="R238">
        <f t="shared" si="61"/>
        <v>2</v>
      </c>
      <c r="S238">
        <v>3</v>
      </c>
      <c r="T238">
        <f t="shared" si="62"/>
        <v>1</v>
      </c>
      <c r="U238">
        <v>0</v>
      </c>
      <c r="V238">
        <f t="shared" si="63"/>
        <v>0</v>
      </c>
      <c r="W238">
        <v>7</v>
      </c>
      <c r="X238">
        <f t="shared" si="64"/>
        <v>2</v>
      </c>
      <c r="Y238">
        <v>2</v>
      </c>
      <c r="Z238">
        <f t="shared" si="65"/>
        <v>15</v>
      </c>
      <c r="AA238">
        <f t="shared" si="66"/>
        <v>1</v>
      </c>
      <c r="AB238">
        <f t="shared" si="67"/>
        <v>1</v>
      </c>
      <c r="AC238">
        <f t="shared" si="68"/>
        <v>0</v>
      </c>
      <c r="AD238">
        <f t="shared" si="69"/>
        <v>0</v>
      </c>
      <c r="AE238">
        <f t="shared" si="70"/>
        <v>0</v>
      </c>
      <c r="AF238">
        <f t="shared" si="71"/>
        <v>1</v>
      </c>
    </row>
    <row r="239" spans="1:32" x14ac:dyDescent="0.25">
      <c r="A239">
        <v>50</v>
      </c>
      <c r="B239">
        <f t="shared" si="54"/>
        <v>0</v>
      </c>
      <c r="C239">
        <v>1</v>
      </c>
      <c r="D239">
        <v>4</v>
      </c>
      <c r="E239">
        <f t="shared" si="55"/>
        <v>2</v>
      </c>
      <c r="F239">
        <v>120</v>
      </c>
      <c r="G239">
        <f t="shared" si="56"/>
        <v>0</v>
      </c>
      <c r="H239">
        <v>250</v>
      </c>
      <c r="I239">
        <f t="shared" si="57"/>
        <v>0</v>
      </c>
      <c r="J239">
        <v>0</v>
      </c>
      <c r="K239">
        <v>2</v>
      </c>
      <c r="L239">
        <f t="shared" si="58"/>
        <v>1</v>
      </c>
      <c r="M239">
        <v>150</v>
      </c>
      <c r="N239">
        <f t="shared" si="59"/>
        <v>1</v>
      </c>
      <c r="O239">
        <v>0</v>
      </c>
      <c r="P239">
        <f t="shared" si="60"/>
        <v>0</v>
      </c>
      <c r="Q239">
        <v>1</v>
      </c>
      <c r="R239">
        <f t="shared" si="61"/>
        <v>1</v>
      </c>
      <c r="S239">
        <v>1</v>
      </c>
      <c r="T239">
        <f t="shared" si="62"/>
        <v>0</v>
      </c>
      <c r="U239">
        <v>0</v>
      </c>
      <c r="V239">
        <f t="shared" si="63"/>
        <v>0</v>
      </c>
      <c r="W239">
        <v>7</v>
      </c>
      <c r="X239">
        <f t="shared" si="64"/>
        <v>2</v>
      </c>
      <c r="Y239">
        <v>1</v>
      </c>
      <c r="Z239">
        <f t="shared" si="65"/>
        <v>8</v>
      </c>
      <c r="AA239">
        <f t="shared" si="66"/>
        <v>1</v>
      </c>
      <c r="AB239">
        <f t="shared" si="67"/>
        <v>1</v>
      </c>
      <c r="AC239">
        <f t="shared" si="68"/>
        <v>0</v>
      </c>
      <c r="AD239">
        <f t="shared" si="69"/>
        <v>0</v>
      </c>
      <c r="AE239">
        <f t="shared" si="70"/>
        <v>0</v>
      </c>
      <c r="AF239">
        <f t="shared" si="71"/>
        <v>1</v>
      </c>
    </row>
    <row r="240" spans="1:32" x14ac:dyDescent="0.25">
      <c r="A240">
        <v>50</v>
      </c>
      <c r="B240">
        <f t="shared" si="54"/>
        <v>0</v>
      </c>
      <c r="C240">
        <v>0</v>
      </c>
      <c r="D240">
        <v>2</v>
      </c>
      <c r="E240">
        <f t="shared" si="55"/>
        <v>0</v>
      </c>
      <c r="F240">
        <v>140</v>
      </c>
      <c r="G240">
        <f t="shared" si="56"/>
        <v>0</v>
      </c>
      <c r="H240">
        <v>275</v>
      </c>
      <c r="I240">
        <f t="shared" si="57"/>
        <v>1</v>
      </c>
      <c r="J240">
        <v>0</v>
      </c>
      <c r="K240">
        <v>0</v>
      </c>
      <c r="L240">
        <f t="shared" si="58"/>
        <v>0</v>
      </c>
      <c r="M240">
        <v>170</v>
      </c>
      <c r="N240">
        <f t="shared" si="59"/>
        <v>0</v>
      </c>
      <c r="O240">
        <v>0</v>
      </c>
      <c r="P240">
        <f t="shared" si="60"/>
        <v>0</v>
      </c>
      <c r="Q240">
        <v>0</v>
      </c>
      <c r="R240">
        <f t="shared" si="61"/>
        <v>0</v>
      </c>
      <c r="S240">
        <v>2</v>
      </c>
      <c r="T240">
        <f t="shared" si="62"/>
        <v>1</v>
      </c>
      <c r="U240">
        <v>0</v>
      </c>
      <c r="V240">
        <f t="shared" si="63"/>
        <v>0</v>
      </c>
      <c r="W240">
        <v>3</v>
      </c>
      <c r="X240">
        <f t="shared" si="64"/>
        <v>0</v>
      </c>
      <c r="Y240">
        <v>0</v>
      </c>
      <c r="Z240">
        <f t="shared" si="65"/>
        <v>2</v>
      </c>
      <c r="AA240">
        <f t="shared" si="66"/>
        <v>0</v>
      </c>
      <c r="AB240">
        <f t="shared" si="67"/>
        <v>0</v>
      </c>
      <c r="AC240">
        <f t="shared" si="68"/>
        <v>0</v>
      </c>
      <c r="AD240">
        <f t="shared" si="69"/>
        <v>1</v>
      </c>
      <c r="AE240">
        <f t="shared" si="70"/>
        <v>0</v>
      </c>
      <c r="AF240">
        <f t="shared" si="71"/>
        <v>1</v>
      </c>
    </row>
    <row r="241" spans="1:32" x14ac:dyDescent="0.25">
      <c r="A241">
        <v>45</v>
      </c>
      <c r="B241">
        <f t="shared" si="54"/>
        <v>0</v>
      </c>
      <c r="C241">
        <v>1</v>
      </c>
      <c r="D241">
        <v>2</v>
      </c>
      <c r="E241">
        <f t="shared" si="55"/>
        <v>0</v>
      </c>
      <c r="F241">
        <v>120</v>
      </c>
      <c r="G241">
        <f t="shared" si="56"/>
        <v>0</v>
      </c>
      <c r="H241">
        <v>300</v>
      </c>
      <c r="I241">
        <f t="shared" si="57"/>
        <v>1</v>
      </c>
      <c r="J241">
        <v>0</v>
      </c>
      <c r="K241">
        <v>0</v>
      </c>
      <c r="L241">
        <f t="shared" si="58"/>
        <v>0</v>
      </c>
      <c r="M241">
        <v>170</v>
      </c>
      <c r="N241">
        <f t="shared" si="59"/>
        <v>0</v>
      </c>
      <c r="O241">
        <v>0</v>
      </c>
      <c r="P241">
        <f t="shared" si="60"/>
        <v>0</v>
      </c>
      <c r="Q241">
        <v>0</v>
      </c>
      <c r="R241">
        <f t="shared" si="61"/>
        <v>0</v>
      </c>
      <c r="S241">
        <v>1</v>
      </c>
      <c r="T241">
        <f t="shared" si="62"/>
        <v>0</v>
      </c>
      <c r="U241">
        <v>0</v>
      </c>
      <c r="V241">
        <f t="shared" si="63"/>
        <v>0</v>
      </c>
      <c r="W241">
        <v>3</v>
      </c>
      <c r="X241">
        <f t="shared" si="64"/>
        <v>0</v>
      </c>
      <c r="Y241">
        <v>0</v>
      </c>
      <c r="Z241">
        <f t="shared" si="65"/>
        <v>2</v>
      </c>
      <c r="AA241">
        <f t="shared" si="66"/>
        <v>0</v>
      </c>
      <c r="AB241">
        <f t="shared" si="67"/>
        <v>0</v>
      </c>
      <c r="AC241">
        <f t="shared" si="68"/>
        <v>0</v>
      </c>
      <c r="AD241">
        <f t="shared" si="69"/>
        <v>1</v>
      </c>
      <c r="AE241">
        <f t="shared" si="70"/>
        <v>0</v>
      </c>
      <c r="AF241">
        <f t="shared" si="71"/>
        <v>1</v>
      </c>
    </row>
    <row r="242" spans="1:32" x14ac:dyDescent="0.25">
      <c r="A242">
        <v>45</v>
      </c>
      <c r="B242">
        <f t="shared" si="54"/>
        <v>0</v>
      </c>
      <c r="C242">
        <v>1</v>
      </c>
      <c r="D242">
        <v>2</v>
      </c>
      <c r="E242">
        <f t="shared" si="55"/>
        <v>0</v>
      </c>
      <c r="F242">
        <v>110</v>
      </c>
      <c r="G242">
        <f t="shared" si="56"/>
        <v>0</v>
      </c>
      <c r="H242">
        <v>250</v>
      </c>
      <c r="I242">
        <f t="shared" si="57"/>
        <v>0</v>
      </c>
      <c r="J242">
        <v>0</v>
      </c>
      <c r="K242">
        <v>0</v>
      </c>
      <c r="L242">
        <f t="shared" si="58"/>
        <v>0</v>
      </c>
      <c r="M242">
        <v>160</v>
      </c>
      <c r="N242">
        <f t="shared" si="59"/>
        <v>0</v>
      </c>
      <c r="O242">
        <v>0</v>
      </c>
      <c r="P242">
        <f t="shared" si="60"/>
        <v>0</v>
      </c>
      <c r="Q242">
        <v>0</v>
      </c>
      <c r="R242">
        <f t="shared" si="61"/>
        <v>0</v>
      </c>
      <c r="S242">
        <v>1</v>
      </c>
      <c r="T242">
        <f t="shared" si="62"/>
        <v>0</v>
      </c>
      <c r="U242">
        <v>0</v>
      </c>
      <c r="V242">
        <f t="shared" si="63"/>
        <v>0</v>
      </c>
      <c r="W242">
        <v>3</v>
      </c>
      <c r="X242">
        <f t="shared" si="64"/>
        <v>0</v>
      </c>
      <c r="Y242">
        <v>0</v>
      </c>
      <c r="Z242">
        <f t="shared" si="65"/>
        <v>1</v>
      </c>
      <c r="AA242">
        <f t="shared" si="66"/>
        <v>0</v>
      </c>
      <c r="AB242">
        <f t="shared" si="67"/>
        <v>0</v>
      </c>
      <c r="AC242">
        <f t="shared" si="68"/>
        <v>0</v>
      </c>
      <c r="AD242">
        <f t="shared" si="69"/>
        <v>1</v>
      </c>
      <c r="AE242">
        <f t="shared" si="70"/>
        <v>0</v>
      </c>
      <c r="AF242">
        <f t="shared" si="71"/>
        <v>1</v>
      </c>
    </row>
    <row r="243" spans="1:32" x14ac:dyDescent="0.25">
      <c r="A243">
        <v>45</v>
      </c>
      <c r="B243">
        <f t="shared" si="54"/>
        <v>0</v>
      </c>
      <c r="C243">
        <v>0</v>
      </c>
      <c r="D243">
        <v>2</v>
      </c>
      <c r="E243">
        <f t="shared" si="55"/>
        <v>0</v>
      </c>
      <c r="F243">
        <v>130</v>
      </c>
      <c r="G243">
        <f t="shared" si="56"/>
        <v>0</v>
      </c>
      <c r="H243">
        <v>375</v>
      </c>
      <c r="I243">
        <f t="shared" si="57"/>
        <v>1</v>
      </c>
      <c r="J243">
        <v>0</v>
      </c>
      <c r="K243">
        <v>0</v>
      </c>
      <c r="L243">
        <f t="shared" si="58"/>
        <v>0</v>
      </c>
      <c r="M243">
        <v>170</v>
      </c>
      <c r="N243">
        <f t="shared" si="59"/>
        <v>0</v>
      </c>
      <c r="O243">
        <v>0</v>
      </c>
      <c r="P243">
        <f t="shared" si="60"/>
        <v>0</v>
      </c>
      <c r="Q243">
        <v>0</v>
      </c>
      <c r="R243">
        <f t="shared" si="61"/>
        <v>0</v>
      </c>
      <c r="S243">
        <v>1</v>
      </c>
      <c r="T243">
        <f t="shared" si="62"/>
        <v>0</v>
      </c>
      <c r="U243">
        <v>0</v>
      </c>
      <c r="V243">
        <f t="shared" si="63"/>
        <v>0</v>
      </c>
      <c r="W243">
        <v>3</v>
      </c>
      <c r="X243">
        <f t="shared" si="64"/>
        <v>0</v>
      </c>
      <c r="Y243">
        <v>0</v>
      </c>
      <c r="Z243">
        <f t="shared" si="65"/>
        <v>1</v>
      </c>
      <c r="AA243">
        <f t="shared" si="66"/>
        <v>0</v>
      </c>
      <c r="AB243">
        <f t="shared" si="67"/>
        <v>0</v>
      </c>
      <c r="AC243">
        <f t="shared" si="68"/>
        <v>0</v>
      </c>
      <c r="AD243">
        <f t="shared" si="69"/>
        <v>1</v>
      </c>
      <c r="AE243">
        <f t="shared" si="70"/>
        <v>0</v>
      </c>
      <c r="AF243">
        <f t="shared" si="71"/>
        <v>1</v>
      </c>
    </row>
    <row r="244" spans="1:32" x14ac:dyDescent="0.25">
      <c r="A244">
        <v>50</v>
      </c>
      <c r="B244">
        <f t="shared" si="54"/>
        <v>0</v>
      </c>
      <c r="C244">
        <v>0</v>
      </c>
      <c r="D244">
        <v>4</v>
      </c>
      <c r="E244">
        <f t="shared" si="55"/>
        <v>2</v>
      </c>
      <c r="F244">
        <v>130</v>
      </c>
      <c r="G244">
        <f t="shared" si="56"/>
        <v>0</v>
      </c>
      <c r="H244">
        <v>275</v>
      </c>
      <c r="I244">
        <f t="shared" si="57"/>
        <v>1</v>
      </c>
      <c r="J244">
        <v>0</v>
      </c>
      <c r="K244">
        <v>0</v>
      </c>
      <c r="L244">
        <f t="shared" si="58"/>
        <v>0</v>
      </c>
      <c r="M244">
        <v>170</v>
      </c>
      <c r="N244">
        <f t="shared" si="59"/>
        <v>0</v>
      </c>
      <c r="O244">
        <v>0</v>
      </c>
      <c r="P244">
        <f t="shared" si="60"/>
        <v>0</v>
      </c>
      <c r="Q244">
        <v>0</v>
      </c>
      <c r="R244">
        <f t="shared" si="61"/>
        <v>0</v>
      </c>
      <c r="S244">
        <v>1</v>
      </c>
      <c r="T244">
        <f t="shared" si="62"/>
        <v>0</v>
      </c>
      <c r="U244">
        <v>0</v>
      </c>
      <c r="V244">
        <f t="shared" si="63"/>
        <v>0</v>
      </c>
      <c r="W244">
        <v>3</v>
      </c>
      <c r="X244">
        <f t="shared" si="64"/>
        <v>0</v>
      </c>
      <c r="Y244">
        <v>0</v>
      </c>
      <c r="Z244">
        <f t="shared" si="65"/>
        <v>3</v>
      </c>
      <c r="AA244">
        <f t="shared" si="66"/>
        <v>0</v>
      </c>
      <c r="AB244">
        <f t="shared" si="67"/>
        <v>0</v>
      </c>
      <c r="AC244">
        <f t="shared" si="68"/>
        <v>0</v>
      </c>
      <c r="AD244">
        <f t="shared" si="69"/>
        <v>1</v>
      </c>
      <c r="AE244">
        <f t="shared" si="70"/>
        <v>0</v>
      </c>
      <c r="AF244">
        <f t="shared" si="71"/>
        <v>1</v>
      </c>
    </row>
    <row r="245" spans="1:32" x14ac:dyDescent="0.25">
      <c r="A245">
        <v>65</v>
      </c>
      <c r="B245">
        <f t="shared" si="54"/>
        <v>1</v>
      </c>
      <c r="C245">
        <v>1</v>
      </c>
      <c r="D245">
        <v>1</v>
      </c>
      <c r="E245">
        <f t="shared" si="55"/>
        <v>0</v>
      </c>
      <c r="F245">
        <v>140</v>
      </c>
      <c r="G245">
        <f t="shared" si="56"/>
        <v>0</v>
      </c>
      <c r="H245">
        <v>250</v>
      </c>
      <c r="I245">
        <f t="shared" si="57"/>
        <v>0</v>
      </c>
      <c r="J245">
        <v>0</v>
      </c>
      <c r="K245">
        <v>0</v>
      </c>
      <c r="L245">
        <f t="shared" si="58"/>
        <v>0</v>
      </c>
      <c r="M245">
        <v>150</v>
      </c>
      <c r="N245">
        <f t="shared" si="59"/>
        <v>1</v>
      </c>
      <c r="O245">
        <v>0</v>
      </c>
      <c r="P245">
        <f t="shared" si="60"/>
        <v>0</v>
      </c>
      <c r="Q245">
        <v>3</v>
      </c>
      <c r="R245">
        <f t="shared" si="61"/>
        <v>2</v>
      </c>
      <c r="S245">
        <v>2</v>
      </c>
      <c r="T245">
        <f t="shared" si="62"/>
        <v>1</v>
      </c>
      <c r="U245">
        <v>2</v>
      </c>
      <c r="V245">
        <f t="shared" si="63"/>
        <v>2</v>
      </c>
      <c r="W245">
        <v>3</v>
      </c>
      <c r="X245">
        <f t="shared" si="64"/>
        <v>0</v>
      </c>
      <c r="Y245">
        <v>2</v>
      </c>
      <c r="Z245">
        <f t="shared" si="65"/>
        <v>8</v>
      </c>
      <c r="AA245">
        <f t="shared" si="66"/>
        <v>1</v>
      </c>
      <c r="AB245">
        <f t="shared" si="67"/>
        <v>1</v>
      </c>
      <c r="AC245">
        <f t="shared" si="68"/>
        <v>0</v>
      </c>
      <c r="AD245">
        <f t="shared" si="69"/>
        <v>0</v>
      </c>
      <c r="AE245">
        <f t="shared" si="70"/>
        <v>0</v>
      </c>
      <c r="AF245">
        <f t="shared" si="71"/>
        <v>1</v>
      </c>
    </row>
    <row r="246" spans="1:32" x14ac:dyDescent="0.25">
      <c r="A246">
        <v>60</v>
      </c>
      <c r="B246">
        <f t="shared" si="54"/>
        <v>1</v>
      </c>
      <c r="C246">
        <v>0</v>
      </c>
      <c r="D246">
        <v>3</v>
      </c>
      <c r="E246">
        <f t="shared" si="55"/>
        <v>0</v>
      </c>
      <c r="F246">
        <v>120</v>
      </c>
      <c r="G246">
        <f t="shared" si="56"/>
        <v>0</v>
      </c>
      <c r="H246">
        <v>200</v>
      </c>
      <c r="I246">
        <f t="shared" si="57"/>
        <v>0</v>
      </c>
      <c r="J246">
        <v>1</v>
      </c>
      <c r="K246">
        <v>0</v>
      </c>
      <c r="L246">
        <f t="shared" si="58"/>
        <v>0</v>
      </c>
      <c r="M246">
        <v>100</v>
      </c>
      <c r="N246">
        <f t="shared" si="59"/>
        <v>2</v>
      </c>
      <c r="O246">
        <v>0</v>
      </c>
      <c r="P246">
        <f t="shared" si="60"/>
        <v>0</v>
      </c>
      <c r="Q246">
        <v>0</v>
      </c>
      <c r="R246">
        <f t="shared" si="61"/>
        <v>0</v>
      </c>
      <c r="S246">
        <v>1</v>
      </c>
      <c r="T246">
        <f t="shared" si="62"/>
        <v>0</v>
      </c>
      <c r="U246">
        <v>0</v>
      </c>
      <c r="V246">
        <f t="shared" si="63"/>
        <v>0</v>
      </c>
      <c r="W246">
        <v>3</v>
      </c>
      <c r="X246">
        <f t="shared" si="64"/>
        <v>0</v>
      </c>
      <c r="Y246">
        <v>0</v>
      </c>
      <c r="Z246">
        <f t="shared" si="65"/>
        <v>3</v>
      </c>
      <c r="AA246">
        <f t="shared" si="66"/>
        <v>0</v>
      </c>
      <c r="AB246">
        <f t="shared" si="67"/>
        <v>0</v>
      </c>
      <c r="AC246">
        <f t="shared" si="68"/>
        <v>0</v>
      </c>
      <c r="AD246">
        <f t="shared" si="69"/>
        <v>1</v>
      </c>
      <c r="AE246">
        <f t="shared" si="70"/>
        <v>0</v>
      </c>
      <c r="AF246">
        <f t="shared" si="71"/>
        <v>1</v>
      </c>
    </row>
    <row r="247" spans="1:32" x14ac:dyDescent="0.25">
      <c r="A247">
        <v>70</v>
      </c>
      <c r="B247">
        <f t="shared" si="54"/>
        <v>1</v>
      </c>
      <c r="C247">
        <v>1</v>
      </c>
      <c r="D247">
        <v>4</v>
      </c>
      <c r="E247">
        <f t="shared" si="55"/>
        <v>2</v>
      </c>
      <c r="F247">
        <v>120</v>
      </c>
      <c r="G247">
        <f t="shared" si="56"/>
        <v>0</v>
      </c>
      <c r="H247">
        <v>250</v>
      </c>
      <c r="I247">
        <f t="shared" si="57"/>
        <v>0</v>
      </c>
      <c r="J247">
        <v>0</v>
      </c>
      <c r="K247">
        <v>0</v>
      </c>
      <c r="L247">
        <f t="shared" si="58"/>
        <v>0</v>
      </c>
      <c r="M247">
        <v>80</v>
      </c>
      <c r="N247">
        <f t="shared" si="59"/>
        <v>2</v>
      </c>
      <c r="O247">
        <v>0</v>
      </c>
      <c r="P247">
        <f t="shared" si="60"/>
        <v>0</v>
      </c>
      <c r="Q247">
        <v>1</v>
      </c>
      <c r="R247">
        <f t="shared" si="61"/>
        <v>1</v>
      </c>
      <c r="S247">
        <v>2</v>
      </c>
      <c r="T247">
        <f t="shared" si="62"/>
        <v>1</v>
      </c>
      <c r="U247">
        <v>0</v>
      </c>
      <c r="V247">
        <f t="shared" si="63"/>
        <v>0</v>
      </c>
      <c r="W247">
        <v>3</v>
      </c>
      <c r="X247">
        <f t="shared" si="64"/>
        <v>0</v>
      </c>
      <c r="Y247">
        <v>2</v>
      </c>
      <c r="Z247">
        <f t="shared" si="65"/>
        <v>8</v>
      </c>
      <c r="AA247">
        <f t="shared" si="66"/>
        <v>1</v>
      </c>
      <c r="AB247">
        <f t="shared" si="67"/>
        <v>1</v>
      </c>
      <c r="AC247">
        <f t="shared" si="68"/>
        <v>0</v>
      </c>
      <c r="AD247">
        <f t="shared" si="69"/>
        <v>0</v>
      </c>
      <c r="AE247">
        <f t="shared" si="70"/>
        <v>0</v>
      </c>
      <c r="AF247">
        <f t="shared" si="71"/>
        <v>1</v>
      </c>
    </row>
    <row r="248" spans="1:32" x14ac:dyDescent="0.25">
      <c r="A248">
        <v>60</v>
      </c>
      <c r="B248">
        <f t="shared" si="54"/>
        <v>1</v>
      </c>
      <c r="C248">
        <v>1</v>
      </c>
      <c r="D248">
        <v>4</v>
      </c>
      <c r="E248">
        <f t="shared" si="55"/>
        <v>2</v>
      </c>
      <c r="F248">
        <v>100</v>
      </c>
      <c r="G248">
        <f t="shared" si="56"/>
        <v>0</v>
      </c>
      <c r="H248">
        <v>250</v>
      </c>
      <c r="I248">
        <f t="shared" si="57"/>
        <v>0</v>
      </c>
      <c r="J248">
        <v>0</v>
      </c>
      <c r="K248">
        <v>0</v>
      </c>
      <c r="L248">
        <f t="shared" si="58"/>
        <v>0</v>
      </c>
      <c r="M248">
        <v>160</v>
      </c>
      <c r="N248">
        <f t="shared" si="59"/>
        <v>0</v>
      </c>
      <c r="O248">
        <v>0</v>
      </c>
      <c r="P248">
        <f t="shared" si="60"/>
        <v>0</v>
      </c>
      <c r="Q248">
        <v>0.5</v>
      </c>
      <c r="R248">
        <f t="shared" si="61"/>
        <v>0</v>
      </c>
      <c r="S248">
        <v>1</v>
      </c>
      <c r="T248">
        <f t="shared" si="62"/>
        <v>0</v>
      </c>
      <c r="U248">
        <v>1</v>
      </c>
      <c r="V248">
        <f t="shared" si="63"/>
        <v>1</v>
      </c>
      <c r="W248">
        <v>7</v>
      </c>
      <c r="X248">
        <f t="shared" si="64"/>
        <v>2</v>
      </c>
      <c r="Y248">
        <v>2</v>
      </c>
      <c r="Z248">
        <f t="shared" si="65"/>
        <v>7</v>
      </c>
      <c r="AA248">
        <f t="shared" si="66"/>
        <v>0</v>
      </c>
      <c r="AB248">
        <f t="shared" si="67"/>
        <v>0</v>
      </c>
      <c r="AC248">
        <f t="shared" si="68"/>
        <v>0</v>
      </c>
      <c r="AD248">
        <f t="shared" si="69"/>
        <v>0</v>
      </c>
      <c r="AE248">
        <f t="shared" si="70"/>
        <v>1</v>
      </c>
      <c r="AF248">
        <f t="shared" si="71"/>
        <v>0</v>
      </c>
    </row>
    <row r="249" spans="1:32" x14ac:dyDescent="0.25">
      <c r="A249">
        <v>50</v>
      </c>
      <c r="B249">
        <f t="shared" si="54"/>
        <v>0</v>
      </c>
      <c r="C249">
        <v>1</v>
      </c>
      <c r="D249">
        <v>4</v>
      </c>
      <c r="E249">
        <f t="shared" si="55"/>
        <v>2</v>
      </c>
      <c r="F249">
        <v>110</v>
      </c>
      <c r="G249">
        <f t="shared" si="56"/>
        <v>0</v>
      </c>
      <c r="H249">
        <v>275</v>
      </c>
      <c r="I249">
        <f t="shared" si="57"/>
        <v>1</v>
      </c>
      <c r="J249">
        <v>0</v>
      </c>
      <c r="K249">
        <v>2</v>
      </c>
      <c r="L249">
        <f t="shared" si="58"/>
        <v>1</v>
      </c>
      <c r="M249">
        <v>120</v>
      </c>
      <c r="N249">
        <f t="shared" si="59"/>
        <v>2</v>
      </c>
      <c r="O249">
        <v>1</v>
      </c>
      <c r="P249">
        <f t="shared" si="60"/>
        <v>2</v>
      </c>
      <c r="Q249">
        <v>1</v>
      </c>
      <c r="R249">
        <f t="shared" si="61"/>
        <v>1</v>
      </c>
      <c r="S249">
        <v>2</v>
      </c>
      <c r="T249">
        <f t="shared" si="62"/>
        <v>1</v>
      </c>
      <c r="U249">
        <v>1</v>
      </c>
      <c r="V249">
        <f t="shared" si="63"/>
        <v>1</v>
      </c>
      <c r="W249">
        <v>3</v>
      </c>
      <c r="X249">
        <f t="shared" si="64"/>
        <v>0</v>
      </c>
      <c r="Y249">
        <v>1</v>
      </c>
      <c r="Z249">
        <f t="shared" si="65"/>
        <v>12</v>
      </c>
      <c r="AA249">
        <f t="shared" si="66"/>
        <v>1</v>
      </c>
      <c r="AB249">
        <f t="shared" si="67"/>
        <v>1</v>
      </c>
      <c r="AC249">
        <f t="shared" si="68"/>
        <v>0</v>
      </c>
      <c r="AD249">
        <f t="shared" si="69"/>
        <v>0</v>
      </c>
      <c r="AE249">
        <f t="shared" si="70"/>
        <v>0</v>
      </c>
      <c r="AF249">
        <f t="shared" si="71"/>
        <v>1</v>
      </c>
    </row>
    <row r="250" spans="1:32" x14ac:dyDescent="0.25">
      <c r="A250">
        <v>55</v>
      </c>
      <c r="B250">
        <f t="shared" si="54"/>
        <v>0</v>
      </c>
      <c r="C250">
        <v>1</v>
      </c>
      <c r="D250">
        <v>4</v>
      </c>
      <c r="E250">
        <f t="shared" si="55"/>
        <v>2</v>
      </c>
      <c r="F250">
        <v>130</v>
      </c>
      <c r="G250">
        <f t="shared" si="56"/>
        <v>0</v>
      </c>
      <c r="H250">
        <v>225</v>
      </c>
      <c r="I250">
        <f t="shared" si="57"/>
        <v>0</v>
      </c>
      <c r="J250">
        <v>0</v>
      </c>
      <c r="K250">
        <v>0</v>
      </c>
      <c r="L250">
        <f t="shared" si="58"/>
        <v>0</v>
      </c>
      <c r="M250">
        <v>170</v>
      </c>
      <c r="N250">
        <f t="shared" si="59"/>
        <v>0</v>
      </c>
      <c r="O250">
        <v>0</v>
      </c>
      <c r="P250">
        <f t="shared" si="60"/>
        <v>0</v>
      </c>
      <c r="Q250">
        <v>1</v>
      </c>
      <c r="R250">
        <f t="shared" si="61"/>
        <v>1</v>
      </c>
      <c r="S250">
        <v>1</v>
      </c>
      <c r="T250">
        <f t="shared" si="62"/>
        <v>0</v>
      </c>
      <c r="U250">
        <v>2</v>
      </c>
      <c r="V250">
        <f t="shared" si="63"/>
        <v>2</v>
      </c>
      <c r="W250">
        <v>7</v>
      </c>
      <c r="X250">
        <f t="shared" si="64"/>
        <v>2</v>
      </c>
      <c r="Y250">
        <v>3</v>
      </c>
      <c r="Z250">
        <f t="shared" si="65"/>
        <v>8</v>
      </c>
      <c r="AA250">
        <f t="shared" si="66"/>
        <v>1</v>
      </c>
      <c r="AB250">
        <f t="shared" si="67"/>
        <v>1</v>
      </c>
      <c r="AC250">
        <f t="shared" si="68"/>
        <v>0</v>
      </c>
      <c r="AD250">
        <f t="shared" si="69"/>
        <v>0</v>
      </c>
      <c r="AE250">
        <f t="shared" si="70"/>
        <v>0</v>
      </c>
      <c r="AF250">
        <f t="shared" si="71"/>
        <v>1</v>
      </c>
    </row>
    <row r="251" spans="1:32" x14ac:dyDescent="0.25">
      <c r="A251">
        <v>65</v>
      </c>
      <c r="B251">
        <f t="shared" si="54"/>
        <v>1</v>
      </c>
      <c r="C251">
        <v>1</v>
      </c>
      <c r="D251">
        <v>2</v>
      </c>
      <c r="E251">
        <f t="shared" si="55"/>
        <v>0</v>
      </c>
      <c r="F251">
        <v>130</v>
      </c>
      <c r="G251">
        <f t="shared" si="56"/>
        <v>0</v>
      </c>
      <c r="H251">
        <v>225</v>
      </c>
      <c r="I251">
        <f t="shared" si="57"/>
        <v>0</v>
      </c>
      <c r="J251">
        <v>1</v>
      </c>
      <c r="K251">
        <v>2</v>
      </c>
      <c r="L251">
        <f t="shared" si="58"/>
        <v>1</v>
      </c>
      <c r="M251">
        <v>140</v>
      </c>
      <c r="N251">
        <f t="shared" si="59"/>
        <v>1</v>
      </c>
      <c r="O251">
        <v>0</v>
      </c>
      <c r="P251">
        <f t="shared" si="60"/>
        <v>0</v>
      </c>
      <c r="Q251">
        <v>0</v>
      </c>
      <c r="R251">
        <f t="shared" si="61"/>
        <v>0</v>
      </c>
      <c r="S251">
        <v>1</v>
      </c>
      <c r="T251">
        <f t="shared" si="62"/>
        <v>0</v>
      </c>
      <c r="U251">
        <v>0</v>
      </c>
      <c r="V251">
        <f t="shared" si="63"/>
        <v>0</v>
      </c>
      <c r="W251">
        <v>3</v>
      </c>
      <c r="X251">
        <f t="shared" si="64"/>
        <v>0</v>
      </c>
      <c r="Y251">
        <v>0</v>
      </c>
      <c r="Z251">
        <f t="shared" si="65"/>
        <v>4</v>
      </c>
      <c r="AA251">
        <f t="shared" si="66"/>
        <v>0</v>
      </c>
      <c r="AB251">
        <f t="shared" si="67"/>
        <v>0</v>
      </c>
      <c r="AC251">
        <f t="shared" si="68"/>
        <v>0</v>
      </c>
      <c r="AD251">
        <f t="shared" si="69"/>
        <v>1</v>
      </c>
      <c r="AE251">
        <f t="shared" si="70"/>
        <v>0</v>
      </c>
      <c r="AF251">
        <f t="shared" si="71"/>
        <v>1</v>
      </c>
    </row>
    <row r="252" spans="1:32" x14ac:dyDescent="0.25">
      <c r="A252">
        <v>60</v>
      </c>
      <c r="B252">
        <f t="shared" si="54"/>
        <v>1</v>
      </c>
      <c r="C252">
        <v>1</v>
      </c>
      <c r="D252">
        <v>4</v>
      </c>
      <c r="E252">
        <f t="shared" si="55"/>
        <v>2</v>
      </c>
      <c r="F252">
        <v>110</v>
      </c>
      <c r="G252">
        <f t="shared" si="56"/>
        <v>0</v>
      </c>
      <c r="H252">
        <v>225</v>
      </c>
      <c r="I252">
        <f t="shared" si="57"/>
        <v>0</v>
      </c>
      <c r="J252">
        <v>0</v>
      </c>
      <c r="K252">
        <v>0</v>
      </c>
      <c r="L252">
        <f t="shared" si="58"/>
        <v>0</v>
      </c>
      <c r="M252">
        <v>130</v>
      </c>
      <c r="N252">
        <f t="shared" si="59"/>
        <v>1</v>
      </c>
      <c r="O252">
        <v>1</v>
      </c>
      <c r="P252">
        <f t="shared" si="60"/>
        <v>2</v>
      </c>
      <c r="Q252">
        <v>1.5</v>
      </c>
      <c r="R252">
        <f t="shared" si="61"/>
        <v>1</v>
      </c>
      <c r="S252">
        <v>2</v>
      </c>
      <c r="T252">
        <f t="shared" si="62"/>
        <v>1</v>
      </c>
      <c r="U252">
        <v>0</v>
      </c>
      <c r="V252">
        <f t="shared" si="63"/>
        <v>0</v>
      </c>
      <c r="W252">
        <v>6</v>
      </c>
      <c r="X252">
        <f t="shared" si="64"/>
        <v>1</v>
      </c>
      <c r="Y252">
        <v>0</v>
      </c>
      <c r="Z252">
        <f t="shared" si="65"/>
        <v>10</v>
      </c>
      <c r="AA252">
        <f t="shared" si="66"/>
        <v>1</v>
      </c>
      <c r="AB252">
        <f t="shared" si="67"/>
        <v>0</v>
      </c>
      <c r="AC252">
        <f t="shared" si="68"/>
        <v>1</v>
      </c>
      <c r="AD252">
        <f t="shared" si="69"/>
        <v>0</v>
      </c>
      <c r="AE252">
        <f t="shared" si="70"/>
        <v>0</v>
      </c>
      <c r="AF252">
        <f t="shared" si="71"/>
        <v>0</v>
      </c>
    </row>
    <row r="253" spans="1:32" x14ac:dyDescent="0.25">
      <c r="A253">
        <v>60</v>
      </c>
      <c r="B253">
        <f t="shared" si="54"/>
        <v>1</v>
      </c>
      <c r="C253">
        <v>1</v>
      </c>
      <c r="D253">
        <v>4</v>
      </c>
      <c r="E253">
        <f t="shared" si="55"/>
        <v>2</v>
      </c>
      <c r="F253">
        <v>150</v>
      </c>
      <c r="G253">
        <f t="shared" si="56"/>
        <v>1</v>
      </c>
      <c r="H253">
        <v>225</v>
      </c>
      <c r="I253">
        <f t="shared" si="57"/>
        <v>0</v>
      </c>
      <c r="J253">
        <v>0</v>
      </c>
      <c r="K253">
        <v>0</v>
      </c>
      <c r="L253">
        <f t="shared" si="58"/>
        <v>0</v>
      </c>
      <c r="M253">
        <v>110</v>
      </c>
      <c r="N253">
        <f t="shared" si="59"/>
        <v>2</v>
      </c>
      <c r="O253">
        <v>0</v>
      </c>
      <c r="P253">
        <f t="shared" si="60"/>
        <v>0</v>
      </c>
      <c r="Q253">
        <v>2</v>
      </c>
      <c r="R253">
        <f t="shared" si="61"/>
        <v>2</v>
      </c>
      <c r="S253">
        <v>2</v>
      </c>
      <c r="T253">
        <f t="shared" si="62"/>
        <v>1</v>
      </c>
      <c r="U253">
        <v>1</v>
      </c>
      <c r="V253">
        <f t="shared" si="63"/>
        <v>1</v>
      </c>
      <c r="W253">
        <v>7</v>
      </c>
      <c r="X253">
        <f t="shared" si="64"/>
        <v>2</v>
      </c>
      <c r="Y253">
        <v>1</v>
      </c>
      <c r="Z253">
        <f t="shared" si="65"/>
        <v>13</v>
      </c>
      <c r="AA253">
        <f t="shared" si="66"/>
        <v>1</v>
      </c>
      <c r="AB253">
        <f t="shared" si="67"/>
        <v>1</v>
      </c>
      <c r="AC253">
        <f t="shared" si="68"/>
        <v>0</v>
      </c>
      <c r="AD253">
        <f t="shared" si="69"/>
        <v>0</v>
      </c>
      <c r="AE253">
        <f t="shared" si="70"/>
        <v>0</v>
      </c>
      <c r="AF253">
        <f t="shared" si="71"/>
        <v>1</v>
      </c>
    </row>
    <row r="254" spans="1:32" x14ac:dyDescent="0.25">
      <c r="A254">
        <v>65</v>
      </c>
      <c r="B254">
        <f t="shared" si="54"/>
        <v>1</v>
      </c>
      <c r="C254">
        <v>1</v>
      </c>
      <c r="D254">
        <v>4</v>
      </c>
      <c r="E254">
        <f t="shared" si="55"/>
        <v>2</v>
      </c>
      <c r="F254">
        <v>130</v>
      </c>
      <c r="G254">
        <f t="shared" si="56"/>
        <v>0</v>
      </c>
      <c r="H254">
        <v>275</v>
      </c>
      <c r="I254">
        <f t="shared" si="57"/>
        <v>1</v>
      </c>
      <c r="J254">
        <v>0</v>
      </c>
      <c r="K254">
        <v>0</v>
      </c>
      <c r="L254">
        <f t="shared" si="58"/>
        <v>0</v>
      </c>
      <c r="M254">
        <v>110</v>
      </c>
      <c r="N254">
        <f t="shared" si="59"/>
        <v>2</v>
      </c>
      <c r="O254">
        <v>1</v>
      </c>
      <c r="P254">
        <f t="shared" si="60"/>
        <v>2</v>
      </c>
      <c r="Q254">
        <v>0.5</v>
      </c>
      <c r="R254">
        <f t="shared" si="61"/>
        <v>0</v>
      </c>
      <c r="S254">
        <v>2</v>
      </c>
      <c r="T254">
        <f t="shared" si="62"/>
        <v>1</v>
      </c>
      <c r="U254">
        <v>1</v>
      </c>
      <c r="V254">
        <f t="shared" si="63"/>
        <v>1</v>
      </c>
      <c r="W254">
        <v>7</v>
      </c>
      <c r="X254">
        <f t="shared" si="64"/>
        <v>2</v>
      </c>
      <c r="Y254">
        <v>0</v>
      </c>
      <c r="Z254">
        <f t="shared" si="65"/>
        <v>13</v>
      </c>
      <c r="AA254">
        <f t="shared" si="66"/>
        <v>1</v>
      </c>
      <c r="AB254">
        <f t="shared" si="67"/>
        <v>0</v>
      </c>
      <c r="AC254">
        <f t="shared" si="68"/>
        <v>1</v>
      </c>
      <c r="AD254">
        <f t="shared" si="69"/>
        <v>0</v>
      </c>
      <c r="AE254">
        <f t="shared" si="70"/>
        <v>0</v>
      </c>
      <c r="AF254">
        <f t="shared" si="71"/>
        <v>0</v>
      </c>
    </row>
    <row r="255" spans="1:32" x14ac:dyDescent="0.25">
      <c r="A255">
        <v>55</v>
      </c>
      <c r="B255">
        <f t="shared" si="54"/>
        <v>0</v>
      </c>
      <c r="C255">
        <v>0</v>
      </c>
      <c r="D255">
        <v>3</v>
      </c>
      <c r="E255">
        <f t="shared" si="55"/>
        <v>0</v>
      </c>
      <c r="F255">
        <v>120</v>
      </c>
      <c r="G255">
        <f t="shared" si="56"/>
        <v>0</v>
      </c>
      <c r="H255">
        <v>300</v>
      </c>
      <c r="I255">
        <f t="shared" si="57"/>
        <v>1</v>
      </c>
      <c r="J255">
        <v>0</v>
      </c>
      <c r="K255">
        <v>2</v>
      </c>
      <c r="L255">
        <f t="shared" si="58"/>
        <v>1</v>
      </c>
      <c r="M255">
        <v>160</v>
      </c>
      <c r="N255">
        <f t="shared" si="59"/>
        <v>0</v>
      </c>
      <c r="O255">
        <v>0</v>
      </c>
      <c r="P255">
        <f t="shared" si="60"/>
        <v>0</v>
      </c>
      <c r="Q255">
        <v>1</v>
      </c>
      <c r="R255">
        <f t="shared" si="61"/>
        <v>1</v>
      </c>
      <c r="S255">
        <v>1</v>
      </c>
      <c r="T255">
        <f t="shared" si="62"/>
        <v>0</v>
      </c>
      <c r="U255">
        <v>0</v>
      </c>
      <c r="V255">
        <f t="shared" si="63"/>
        <v>0</v>
      </c>
      <c r="W255">
        <v>3</v>
      </c>
      <c r="X255">
        <f t="shared" si="64"/>
        <v>0</v>
      </c>
      <c r="Y255">
        <v>0</v>
      </c>
      <c r="Z255">
        <f t="shared" si="65"/>
        <v>3</v>
      </c>
      <c r="AA255">
        <f t="shared" si="66"/>
        <v>0</v>
      </c>
      <c r="AB255">
        <f t="shared" si="67"/>
        <v>0</v>
      </c>
      <c r="AC255">
        <f t="shared" si="68"/>
        <v>0</v>
      </c>
      <c r="AD255">
        <f t="shared" si="69"/>
        <v>1</v>
      </c>
      <c r="AE255">
        <f t="shared" si="70"/>
        <v>0</v>
      </c>
      <c r="AF255">
        <f t="shared" si="71"/>
        <v>1</v>
      </c>
    </row>
    <row r="256" spans="1:32" x14ac:dyDescent="0.25">
      <c r="A256">
        <v>45</v>
      </c>
      <c r="B256">
        <f t="shared" si="54"/>
        <v>0</v>
      </c>
      <c r="C256">
        <v>1</v>
      </c>
      <c r="D256">
        <v>4</v>
      </c>
      <c r="E256">
        <f t="shared" si="55"/>
        <v>2</v>
      </c>
      <c r="F256">
        <v>120</v>
      </c>
      <c r="G256">
        <f t="shared" si="56"/>
        <v>0</v>
      </c>
      <c r="H256">
        <v>375</v>
      </c>
      <c r="I256">
        <f t="shared" si="57"/>
        <v>1</v>
      </c>
      <c r="J256">
        <v>0</v>
      </c>
      <c r="K256">
        <v>0</v>
      </c>
      <c r="L256">
        <f t="shared" si="58"/>
        <v>0</v>
      </c>
      <c r="M256">
        <v>190</v>
      </c>
      <c r="N256">
        <f t="shared" si="59"/>
        <v>0</v>
      </c>
      <c r="O256">
        <v>0</v>
      </c>
      <c r="P256">
        <f t="shared" si="60"/>
        <v>0</v>
      </c>
      <c r="Q256">
        <v>1.5</v>
      </c>
      <c r="R256">
        <f t="shared" si="61"/>
        <v>1</v>
      </c>
      <c r="S256">
        <v>2</v>
      </c>
      <c r="T256">
        <f t="shared" si="62"/>
        <v>1</v>
      </c>
      <c r="U256">
        <v>0</v>
      </c>
      <c r="V256">
        <f t="shared" si="63"/>
        <v>0</v>
      </c>
      <c r="W256">
        <v>3</v>
      </c>
      <c r="X256">
        <f t="shared" si="64"/>
        <v>0</v>
      </c>
      <c r="Y256">
        <v>0</v>
      </c>
      <c r="Z256">
        <f t="shared" si="65"/>
        <v>6</v>
      </c>
      <c r="AA256">
        <f t="shared" si="66"/>
        <v>0</v>
      </c>
      <c r="AB256">
        <f t="shared" si="67"/>
        <v>0</v>
      </c>
      <c r="AC256">
        <f t="shared" si="68"/>
        <v>0</v>
      </c>
      <c r="AD256">
        <f t="shared" si="69"/>
        <v>1</v>
      </c>
      <c r="AE256">
        <f t="shared" si="70"/>
        <v>0</v>
      </c>
      <c r="AF256">
        <f t="shared" si="71"/>
        <v>1</v>
      </c>
    </row>
    <row r="257" spans="1:32" x14ac:dyDescent="0.25">
      <c r="A257">
        <v>45</v>
      </c>
      <c r="B257">
        <f t="shared" si="54"/>
        <v>0</v>
      </c>
      <c r="C257">
        <v>0</v>
      </c>
      <c r="D257">
        <v>3</v>
      </c>
      <c r="E257">
        <f t="shared" si="55"/>
        <v>0</v>
      </c>
      <c r="F257">
        <v>120</v>
      </c>
      <c r="G257">
        <f t="shared" si="56"/>
        <v>0</v>
      </c>
      <c r="H257">
        <v>225</v>
      </c>
      <c r="I257">
        <f t="shared" si="57"/>
        <v>0</v>
      </c>
      <c r="J257">
        <v>0</v>
      </c>
      <c r="K257">
        <v>0</v>
      </c>
      <c r="L257">
        <f t="shared" si="58"/>
        <v>0</v>
      </c>
      <c r="M257">
        <v>180</v>
      </c>
      <c r="N257">
        <f t="shared" si="59"/>
        <v>0</v>
      </c>
      <c r="O257">
        <v>0</v>
      </c>
      <c r="P257">
        <f t="shared" si="60"/>
        <v>0</v>
      </c>
      <c r="Q257">
        <v>0</v>
      </c>
      <c r="R257">
        <f t="shared" si="61"/>
        <v>0</v>
      </c>
      <c r="S257">
        <v>2</v>
      </c>
      <c r="T257">
        <f t="shared" si="62"/>
        <v>1</v>
      </c>
      <c r="U257">
        <v>0</v>
      </c>
      <c r="V257">
        <f t="shared" si="63"/>
        <v>0</v>
      </c>
      <c r="W257">
        <v>3</v>
      </c>
      <c r="X257">
        <f t="shared" si="64"/>
        <v>0</v>
      </c>
      <c r="Y257">
        <v>0</v>
      </c>
      <c r="Z257">
        <f t="shared" si="65"/>
        <v>1</v>
      </c>
      <c r="AA257">
        <f t="shared" si="66"/>
        <v>0</v>
      </c>
      <c r="AB257">
        <f t="shared" si="67"/>
        <v>0</v>
      </c>
      <c r="AC257">
        <f t="shared" si="68"/>
        <v>0</v>
      </c>
      <c r="AD257">
        <f t="shared" si="69"/>
        <v>1</v>
      </c>
      <c r="AE257">
        <f t="shared" si="70"/>
        <v>0</v>
      </c>
      <c r="AF257">
        <f t="shared" si="71"/>
        <v>1</v>
      </c>
    </row>
    <row r="258" spans="1:32" x14ac:dyDescent="0.25">
      <c r="A258">
        <v>70</v>
      </c>
      <c r="B258">
        <f t="shared" si="54"/>
        <v>1</v>
      </c>
      <c r="C258">
        <v>0</v>
      </c>
      <c r="D258">
        <v>4</v>
      </c>
      <c r="E258">
        <f t="shared" si="55"/>
        <v>2</v>
      </c>
      <c r="F258">
        <v>110</v>
      </c>
      <c r="G258">
        <f t="shared" si="56"/>
        <v>0</v>
      </c>
      <c r="H258">
        <v>225</v>
      </c>
      <c r="I258">
        <f t="shared" si="57"/>
        <v>0</v>
      </c>
      <c r="J258">
        <v>0</v>
      </c>
      <c r="K258">
        <v>0</v>
      </c>
      <c r="L258">
        <f t="shared" si="58"/>
        <v>0</v>
      </c>
      <c r="M258">
        <v>150</v>
      </c>
      <c r="N258">
        <f t="shared" si="59"/>
        <v>1</v>
      </c>
      <c r="O258">
        <v>0</v>
      </c>
      <c r="P258">
        <f t="shared" si="60"/>
        <v>0</v>
      </c>
      <c r="Q258">
        <v>0.5</v>
      </c>
      <c r="R258">
        <f t="shared" si="61"/>
        <v>0</v>
      </c>
      <c r="S258">
        <v>1</v>
      </c>
      <c r="T258">
        <f t="shared" si="62"/>
        <v>0</v>
      </c>
      <c r="U258">
        <v>2</v>
      </c>
      <c r="V258">
        <f t="shared" si="63"/>
        <v>2</v>
      </c>
      <c r="W258">
        <v>3</v>
      </c>
      <c r="X258">
        <f t="shared" si="64"/>
        <v>0</v>
      </c>
      <c r="Y258">
        <v>0</v>
      </c>
      <c r="Z258">
        <f t="shared" si="65"/>
        <v>6</v>
      </c>
      <c r="AA258">
        <f t="shared" si="66"/>
        <v>0</v>
      </c>
      <c r="AB258">
        <f t="shared" si="67"/>
        <v>0</v>
      </c>
      <c r="AC258">
        <f t="shared" si="68"/>
        <v>0</v>
      </c>
      <c r="AD258">
        <f t="shared" si="69"/>
        <v>1</v>
      </c>
      <c r="AE258">
        <f t="shared" si="70"/>
        <v>0</v>
      </c>
      <c r="AF258">
        <f t="shared" si="71"/>
        <v>1</v>
      </c>
    </row>
    <row r="259" spans="1:32" x14ac:dyDescent="0.25">
      <c r="A259">
        <v>80</v>
      </c>
      <c r="B259">
        <f t="shared" ref="B259:B304" si="72">IF(A259&gt;=60,1,0)</f>
        <v>1</v>
      </c>
      <c r="C259">
        <v>0</v>
      </c>
      <c r="D259">
        <v>3</v>
      </c>
      <c r="E259">
        <f t="shared" ref="E259:E304" si="73">IF(D259=4,2,0)</f>
        <v>0</v>
      </c>
      <c r="F259">
        <v>140</v>
      </c>
      <c r="G259">
        <f t="shared" ref="G259:G304" si="74">IF(F259&gt;=150,1,0)</f>
        <v>0</v>
      </c>
      <c r="H259">
        <v>200</v>
      </c>
      <c r="I259">
        <f t="shared" ref="I259:I304" si="75">IF(H259&gt;=275,1,0)</f>
        <v>0</v>
      </c>
      <c r="J259">
        <v>0</v>
      </c>
      <c r="K259">
        <v>1</v>
      </c>
      <c r="L259">
        <f t="shared" ref="L259:L304" si="76">IF(K259&gt;0,1,0)</f>
        <v>1</v>
      </c>
      <c r="M259">
        <v>120</v>
      </c>
      <c r="N259">
        <f t="shared" ref="N259:N304" si="77">IF(M259&lt;=120,2,IF(M259&lt;=150,1,0))</f>
        <v>2</v>
      </c>
      <c r="O259">
        <v>0</v>
      </c>
      <c r="P259">
        <f t="shared" ref="P259:P304" si="78">IF(O259=1,2,0)</f>
        <v>0</v>
      </c>
      <c r="Q259">
        <v>1.5</v>
      </c>
      <c r="R259">
        <f t="shared" ref="R259:R304" si="79">IF(Q259&gt;=2,2,IF(Q259&gt;=1,1,0))</f>
        <v>1</v>
      </c>
      <c r="S259">
        <v>2</v>
      </c>
      <c r="T259">
        <f t="shared" ref="T259:T304" si="80">IF(S259&gt;1,1,0)</f>
        <v>1</v>
      </c>
      <c r="U259">
        <v>0</v>
      </c>
      <c r="V259">
        <f t="shared" ref="V259:V304" si="81">IF(U259&gt;1,2,IF(U259=1,1,0))</f>
        <v>0</v>
      </c>
      <c r="W259">
        <v>3</v>
      </c>
      <c r="X259">
        <f t="shared" ref="X259:X304" si="82">IF(W259=6,1,IF(W259=7,2,0))</f>
        <v>0</v>
      </c>
      <c r="Y259">
        <v>0</v>
      </c>
      <c r="Z259">
        <f t="shared" ref="Z259:Z304" si="83">SUM(B259,C259,E259,G259,I259,L259,N259,P259,R259,T259,V259,X259)</f>
        <v>6</v>
      </c>
      <c r="AA259">
        <f t="shared" ref="AA259:AA304" si="84">IF(Z259&gt;=8,1,0)</f>
        <v>0</v>
      </c>
      <c r="AB259">
        <f t="shared" ref="AB259:AB304" si="85">IF(AND(AA259=1,Y259&gt;0),1,0)</f>
        <v>0</v>
      </c>
      <c r="AC259">
        <f t="shared" ref="AC259:AC304" si="86">IF(AND(AA259=1,Y259=0),1,0)</f>
        <v>0</v>
      </c>
      <c r="AD259">
        <f t="shared" ref="AD259:AD304" si="87">IF(AND(AA259=0,Y259=0),1,0)</f>
        <v>1</v>
      </c>
      <c r="AE259">
        <f t="shared" ref="AE259:AE304" si="88">IF(AND(AA259=0,Y259&gt;0),1,0)</f>
        <v>0</v>
      </c>
      <c r="AF259">
        <f t="shared" ref="AF259:AF304" si="89">IF(OR(AB259=1,AD259=1),1,0)</f>
        <v>1</v>
      </c>
    </row>
    <row r="260" spans="1:32" x14ac:dyDescent="0.25">
      <c r="A260">
        <v>70</v>
      </c>
      <c r="B260">
        <f t="shared" si="72"/>
        <v>1</v>
      </c>
      <c r="C260">
        <v>1</v>
      </c>
      <c r="D260">
        <v>2</v>
      </c>
      <c r="E260">
        <f t="shared" si="73"/>
        <v>0</v>
      </c>
      <c r="F260">
        <v>160</v>
      </c>
      <c r="G260">
        <f t="shared" si="74"/>
        <v>1</v>
      </c>
      <c r="H260">
        <v>250</v>
      </c>
      <c r="I260">
        <f t="shared" si="75"/>
        <v>0</v>
      </c>
      <c r="J260">
        <v>0</v>
      </c>
      <c r="K260">
        <v>2</v>
      </c>
      <c r="L260">
        <f t="shared" si="76"/>
        <v>1</v>
      </c>
      <c r="M260">
        <v>150</v>
      </c>
      <c r="N260">
        <f t="shared" si="77"/>
        <v>1</v>
      </c>
      <c r="O260">
        <v>0</v>
      </c>
      <c r="P260">
        <f t="shared" si="78"/>
        <v>0</v>
      </c>
      <c r="Q260">
        <v>0</v>
      </c>
      <c r="R260">
        <f t="shared" si="79"/>
        <v>0</v>
      </c>
      <c r="S260">
        <v>1</v>
      </c>
      <c r="T260">
        <f t="shared" si="80"/>
        <v>0</v>
      </c>
      <c r="U260">
        <v>0</v>
      </c>
      <c r="V260">
        <f t="shared" si="81"/>
        <v>0</v>
      </c>
      <c r="W260">
        <v>3</v>
      </c>
      <c r="X260">
        <f t="shared" si="82"/>
        <v>0</v>
      </c>
      <c r="Y260">
        <v>0</v>
      </c>
      <c r="Z260">
        <f t="shared" si="83"/>
        <v>5</v>
      </c>
      <c r="AA260">
        <f t="shared" si="84"/>
        <v>0</v>
      </c>
      <c r="AB260">
        <f t="shared" si="85"/>
        <v>0</v>
      </c>
      <c r="AC260">
        <f t="shared" si="86"/>
        <v>0</v>
      </c>
      <c r="AD260">
        <f t="shared" si="87"/>
        <v>1</v>
      </c>
      <c r="AE260">
        <f t="shared" si="88"/>
        <v>0</v>
      </c>
      <c r="AF260">
        <f t="shared" si="89"/>
        <v>1</v>
      </c>
    </row>
    <row r="261" spans="1:32" x14ac:dyDescent="0.25">
      <c r="A261">
        <v>60</v>
      </c>
      <c r="B261">
        <f t="shared" si="72"/>
        <v>1</v>
      </c>
      <c r="C261">
        <v>1</v>
      </c>
      <c r="D261">
        <v>2</v>
      </c>
      <c r="E261">
        <f t="shared" si="73"/>
        <v>0</v>
      </c>
      <c r="F261">
        <v>130</v>
      </c>
      <c r="G261">
        <f t="shared" si="74"/>
        <v>0</v>
      </c>
      <c r="H261">
        <v>275</v>
      </c>
      <c r="I261">
        <f t="shared" si="75"/>
        <v>1</v>
      </c>
      <c r="J261">
        <v>0</v>
      </c>
      <c r="K261">
        <v>0</v>
      </c>
      <c r="L261">
        <f t="shared" si="76"/>
        <v>0</v>
      </c>
      <c r="M261">
        <v>150</v>
      </c>
      <c r="N261">
        <f t="shared" si="77"/>
        <v>1</v>
      </c>
      <c r="O261">
        <v>0</v>
      </c>
      <c r="P261">
        <f t="shared" si="78"/>
        <v>0</v>
      </c>
      <c r="Q261">
        <v>0.5</v>
      </c>
      <c r="R261">
        <f t="shared" si="79"/>
        <v>0</v>
      </c>
      <c r="S261">
        <v>1</v>
      </c>
      <c r="T261">
        <f t="shared" si="80"/>
        <v>0</v>
      </c>
      <c r="U261">
        <v>0</v>
      </c>
      <c r="V261">
        <f t="shared" si="81"/>
        <v>0</v>
      </c>
      <c r="W261">
        <v>7</v>
      </c>
      <c r="X261">
        <f t="shared" si="82"/>
        <v>2</v>
      </c>
      <c r="Y261">
        <v>1</v>
      </c>
      <c r="Z261">
        <f t="shared" si="83"/>
        <v>6</v>
      </c>
      <c r="AA261">
        <f t="shared" si="84"/>
        <v>0</v>
      </c>
      <c r="AB261">
        <f t="shared" si="85"/>
        <v>0</v>
      </c>
      <c r="AC261">
        <f t="shared" si="86"/>
        <v>0</v>
      </c>
      <c r="AD261">
        <f t="shared" si="87"/>
        <v>0</v>
      </c>
      <c r="AE261">
        <f t="shared" si="88"/>
        <v>1</v>
      </c>
      <c r="AF261">
        <f t="shared" si="89"/>
        <v>0</v>
      </c>
    </row>
    <row r="262" spans="1:32" x14ac:dyDescent="0.25">
      <c r="A262">
        <v>45</v>
      </c>
      <c r="B262">
        <f t="shared" si="72"/>
        <v>0</v>
      </c>
      <c r="C262">
        <v>0</v>
      </c>
      <c r="D262">
        <v>3</v>
      </c>
      <c r="E262">
        <f t="shared" si="73"/>
        <v>0</v>
      </c>
      <c r="F262">
        <v>120</v>
      </c>
      <c r="G262">
        <f t="shared" si="74"/>
        <v>0</v>
      </c>
      <c r="H262">
        <v>250</v>
      </c>
      <c r="I262">
        <f t="shared" si="75"/>
        <v>0</v>
      </c>
      <c r="J262">
        <v>0</v>
      </c>
      <c r="K262">
        <v>0</v>
      </c>
      <c r="L262">
        <f t="shared" si="76"/>
        <v>0</v>
      </c>
      <c r="M262">
        <v>150</v>
      </c>
      <c r="N262">
        <f t="shared" si="77"/>
        <v>1</v>
      </c>
      <c r="O262">
        <v>0</v>
      </c>
      <c r="P262">
        <f t="shared" si="78"/>
        <v>0</v>
      </c>
      <c r="Q262">
        <v>0.5</v>
      </c>
      <c r="R262">
        <f t="shared" si="79"/>
        <v>0</v>
      </c>
      <c r="S262">
        <v>2</v>
      </c>
      <c r="T262">
        <f t="shared" si="80"/>
        <v>1</v>
      </c>
      <c r="U262">
        <v>1</v>
      </c>
      <c r="V262">
        <f t="shared" si="81"/>
        <v>1</v>
      </c>
      <c r="W262">
        <v>3</v>
      </c>
      <c r="X262">
        <f t="shared" si="82"/>
        <v>0</v>
      </c>
      <c r="Y262">
        <v>0</v>
      </c>
      <c r="Z262">
        <f t="shared" si="83"/>
        <v>3</v>
      </c>
      <c r="AA262">
        <f t="shared" si="84"/>
        <v>0</v>
      </c>
      <c r="AB262">
        <f t="shared" si="85"/>
        <v>0</v>
      </c>
      <c r="AC262">
        <f t="shared" si="86"/>
        <v>0</v>
      </c>
      <c r="AD262">
        <f t="shared" si="87"/>
        <v>1</v>
      </c>
      <c r="AE262">
        <f t="shared" si="88"/>
        <v>0</v>
      </c>
      <c r="AF262">
        <f t="shared" si="89"/>
        <v>1</v>
      </c>
    </row>
    <row r="263" spans="1:32" x14ac:dyDescent="0.25">
      <c r="A263">
        <v>60</v>
      </c>
      <c r="B263">
        <f t="shared" si="72"/>
        <v>1</v>
      </c>
      <c r="C263">
        <v>0</v>
      </c>
      <c r="D263">
        <v>2</v>
      </c>
      <c r="E263">
        <f t="shared" si="73"/>
        <v>0</v>
      </c>
      <c r="F263">
        <v>140</v>
      </c>
      <c r="G263">
        <f t="shared" si="74"/>
        <v>0</v>
      </c>
      <c r="H263">
        <v>375</v>
      </c>
      <c r="I263">
        <f t="shared" si="75"/>
        <v>1</v>
      </c>
      <c r="J263">
        <v>1</v>
      </c>
      <c r="K263">
        <v>2</v>
      </c>
      <c r="L263">
        <f t="shared" si="76"/>
        <v>1</v>
      </c>
      <c r="M263">
        <v>160</v>
      </c>
      <c r="N263">
        <f t="shared" si="77"/>
        <v>0</v>
      </c>
      <c r="O263">
        <v>0</v>
      </c>
      <c r="P263">
        <f t="shared" si="78"/>
        <v>0</v>
      </c>
      <c r="Q263">
        <v>0</v>
      </c>
      <c r="R263">
        <f t="shared" si="79"/>
        <v>0</v>
      </c>
      <c r="S263">
        <v>1</v>
      </c>
      <c r="T263">
        <f t="shared" si="80"/>
        <v>0</v>
      </c>
      <c r="U263">
        <v>2</v>
      </c>
      <c r="V263">
        <f t="shared" si="81"/>
        <v>2</v>
      </c>
      <c r="W263">
        <v>3</v>
      </c>
      <c r="X263">
        <f t="shared" si="82"/>
        <v>0</v>
      </c>
      <c r="Y263">
        <v>3</v>
      </c>
      <c r="Z263">
        <f t="shared" si="83"/>
        <v>5</v>
      </c>
      <c r="AA263">
        <f t="shared" si="84"/>
        <v>0</v>
      </c>
      <c r="AB263">
        <f t="shared" si="85"/>
        <v>0</v>
      </c>
      <c r="AC263">
        <f t="shared" si="86"/>
        <v>0</v>
      </c>
      <c r="AD263">
        <f t="shared" si="87"/>
        <v>0</v>
      </c>
      <c r="AE263">
        <f t="shared" si="88"/>
        <v>1</v>
      </c>
      <c r="AF263">
        <f t="shared" si="89"/>
        <v>0</v>
      </c>
    </row>
    <row r="264" spans="1:32" x14ac:dyDescent="0.25">
      <c r="A264">
        <v>60</v>
      </c>
      <c r="B264">
        <f t="shared" si="72"/>
        <v>1</v>
      </c>
      <c r="C264">
        <v>0</v>
      </c>
      <c r="D264">
        <v>1</v>
      </c>
      <c r="E264">
        <f t="shared" si="73"/>
        <v>0</v>
      </c>
      <c r="F264">
        <v>150</v>
      </c>
      <c r="G264">
        <f t="shared" si="74"/>
        <v>1</v>
      </c>
      <c r="H264">
        <v>250</v>
      </c>
      <c r="I264">
        <f t="shared" si="75"/>
        <v>0</v>
      </c>
      <c r="J264">
        <v>0</v>
      </c>
      <c r="K264">
        <v>0</v>
      </c>
      <c r="L264">
        <f t="shared" si="76"/>
        <v>0</v>
      </c>
      <c r="M264">
        <v>180</v>
      </c>
      <c r="N264">
        <f t="shared" si="77"/>
        <v>0</v>
      </c>
      <c r="O264">
        <v>0</v>
      </c>
      <c r="P264">
        <f t="shared" si="78"/>
        <v>0</v>
      </c>
      <c r="Q264">
        <v>1</v>
      </c>
      <c r="R264">
        <f t="shared" si="79"/>
        <v>1</v>
      </c>
      <c r="S264">
        <v>1</v>
      </c>
      <c r="T264">
        <f t="shared" si="80"/>
        <v>0</v>
      </c>
      <c r="U264">
        <v>0</v>
      </c>
      <c r="V264">
        <f t="shared" si="81"/>
        <v>0</v>
      </c>
      <c r="W264">
        <v>3</v>
      </c>
      <c r="X264">
        <f t="shared" si="82"/>
        <v>0</v>
      </c>
      <c r="Y264">
        <v>0</v>
      </c>
      <c r="Z264">
        <f t="shared" si="83"/>
        <v>3</v>
      </c>
      <c r="AA264">
        <f t="shared" si="84"/>
        <v>0</v>
      </c>
      <c r="AB264">
        <f t="shared" si="85"/>
        <v>0</v>
      </c>
      <c r="AC264">
        <f t="shared" si="86"/>
        <v>0</v>
      </c>
      <c r="AD264">
        <f t="shared" si="87"/>
        <v>1</v>
      </c>
      <c r="AE264">
        <f t="shared" si="88"/>
        <v>0</v>
      </c>
      <c r="AF264">
        <f t="shared" si="89"/>
        <v>1</v>
      </c>
    </row>
    <row r="265" spans="1:32" x14ac:dyDescent="0.25">
      <c r="A265">
        <v>45</v>
      </c>
      <c r="B265">
        <f t="shared" si="72"/>
        <v>0</v>
      </c>
      <c r="C265">
        <v>1</v>
      </c>
      <c r="D265">
        <v>3</v>
      </c>
      <c r="E265">
        <f t="shared" si="73"/>
        <v>0</v>
      </c>
      <c r="F265">
        <v>120</v>
      </c>
      <c r="G265">
        <f t="shared" si="74"/>
        <v>0</v>
      </c>
      <c r="H265">
        <v>250</v>
      </c>
      <c r="I265">
        <f t="shared" si="75"/>
        <v>0</v>
      </c>
      <c r="J265">
        <v>0</v>
      </c>
      <c r="K265">
        <v>0</v>
      </c>
      <c r="L265">
        <f t="shared" si="76"/>
        <v>0</v>
      </c>
      <c r="M265">
        <v>170</v>
      </c>
      <c r="N265">
        <f t="shared" si="77"/>
        <v>0</v>
      </c>
      <c r="O265">
        <v>0</v>
      </c>
      <c r="P265">
        <f t="shared" si="78"/>
        <v>0</v>
      </c>
      <c r="Q265">
        <v>0</v>
      </c>
      <c r="R265">
        <f t="shared" si="79"/>
        <v>0</v>
      </c>
      <c r="S265">
        <v>1</v>
      </c>
      <c r="T265">
        <f t="shared" si="80"/>
        <v>0</v>
      </c>
      <c r="U265">
        <v>0</v>
      </c>
      <c r="V265">
        <f t="shared" si="81"/>
        <v>0</v>
      </c>
      <c r="W265">
        <v>3</v>
      </c>
      <c r="X265">
        <f t="shared" si="82"/>
        <v>0</v>
      </c>
      <c r="Y265">
        <v>0</v>
      </c>
      <c r="Z265">
        <f t="shared" si="83"/>
        <v>1</v>
      </c>
      <c r="AA265">
        <f t="shared" si="84"/>
        <v>0</v>
      </c>
      <c r="AB265">
        <f t="shared" si="85"/>
        <v>0</v>
      </c>
      <c r="AC265">
        <f t="shared" si="86"/>
        <v>0</v>
      </c>
      <c r="AD265">
        <f t="shared" si="87"/>
        <v>1</v>
      </c>
      <c r="AE265">
        <f t="shared" si="88"/>
        <v>0</v>
      </c>
      <c r="AF265">
        <f t="shared" si="89"/>
        <v>1</v>
      </c>
    </row>
    <row r="266" spans="1:32" x14ac:dyDescent="0.25">
      <c r="A266">
        <v>65</v>
      </c>
      <c r="B266">
        <f t="shared" si="72"/>
        <v>1</v>
      </c>
      <c r="C266">
        <v>1</v>
      </c>
      <c r="D266">
        <v>4</v>
      </c>
      <c r="E266">
        <f t="shared" si="73"/>
        <v>2</v>
      </c>
      <c r="F266">
        <v>140</v>
      </c>
      <c r="G266">
        <f t="shared" si="74"/>
        <v>0</v>
      </c>
      <c r="H266">
        <v>175</v>
      </c>
      <c r="I266">
        <f t="shared" si="75"/>
        <v>0</v>
      </c>
      <c r="J266">
        <v>0</v>
      </c>
      <c r="K266">
        <v>2</v>
      </c>
      <c r="L266">
        <f t="shared" si="76"/>
        <v>1</v>
      </c>
      <c r="M266">
        <v>130</v>
      </c>
      <c r="N266">
        <f t="shared" si="77"/>
        <v>1</v>
      </c>
      <c r="O266">
        <v>1</v>
      </c>
      <c r="P266">
        <f t="shared" si="78"/>
        <v>2</v>
      </c>
      <c r="Q266">
        <v>7</v>
      </c>
      <c r="R266">
        <f t="shared" si="79"/>
        <v>2</v>
      </c>
      <c r="S266">
        <v>2</v>
      </c>
      <c r="T266">
        <f t="shared" si="80"/>
        <v>1</v>
      </c>
      <c r="U266">
        <v>1</v>
      </c>
      <c r="V266">
        <f t="shared" si="81"/>
        <v>1</v>
      </c>
      <c r="W266">
        <v>3</v>
      </c>
      <c r="X266">
        <f t="shared" si="82"/>
        <v>0</v>
      </c>
      <c r="Y266">
        <v>4</v>
      </c>
      <c r="Z266">
        <f t="shared" si="83"/>
        <v>12</v>
      </c>
      <c r="AA266">
        <f t="shared" si="84"/>
        <v>1</v>
      </c>
      <c r="AB266">
        <f t="shared" si="85"/>
        <v>1</v>
      </c>
      <c r="AC266">
        <f t="shared" si="86"/>
        <v>0</v>
      </c>
      <c r="AD266">
        <f t="shared" si="87"/>
        <v>0</v>
      </c>
      <c r="AE266">
        <f t="shared" si="88"/>
        <v>0</v>
      </c>
      <c r="AF266">
        <f t="shared" si="89"/>
        <v>1</v>
      </c>
    </row>
    <row r="267" spans="1:32" x14ac:dyDescent="0.25">
      <c r="A267">
        <v>45</v>
      </c>
      <c r="B267">
        <f t="shared" si="72"/>
        <v>0</v>
      </c>
      <c r="C267">
        <v>1</v>
      </c>
      <c r="D267">
        <v>4</v>
      </c>
      <c r="E267">
        <f t="shared" si="73"/>
        <v>2</v>
      </c>
      <c r="F267">
        <v>140</v>
      </c>
      <c r="G267">
        <f t="shared" si="74"/>
        <v>0</v>
      </c>
      <c r="H267">
        <v>375</v>
      </c>
      <c r="I267">
        <f t="shared" si="75"/>
        <v>1</v>
      </c>
      <c r="J267">
        <v>0</v>
      </c>
      <c r="K267">
        <v>0</v>
      </c>
      <c r="L267">
        <f t="shared" si="76"/>
        <v>0</v>
      </c>
      <c r="M267">
        <v>130</v>
      </c>
      <c r="N267">
        <f t="shared" si="77"/>
        <v>1</v>
      </c>
      <c r="O267">
        <v>1</v>
      </c>
      <c r="P267">
        <f t="shared" si="78"/>
        <v>2</v>
      </c>
      <c r="Q267">
        <v>2</v>
      </c>
      <c r="R267">
        <f t="shared" si="79"/>
        <v>2</v>
      </c>
      <c r="S267">
        <v>2</v>
      </c>
      <c r="T267">
        <f t="shared" si="80"/>
        <v>1</v>
      </c>
      <c r="U267">
        <v>0</v>
      </c>
      <c r="V267">
        <f t="shared" si="81"/>
        <v>0</v>
      </c>
      <c r="W267">
        <v>6</v>
      </c>
      <c r="X267">
        <f t="shared" si="82"/>
        <v>1</v>
      </c>
      <c r="Y267">
        <v>2</v>
      </c>
      <c r="Z267">
        <f t="shared" si="83"/>
        <v>11</v>
      </c>
      <c r="AA267">
        <f t="shared" si="84"/>
        <v>1</v>
      </c>
      <c r="AB267">
        <f t="shared" si="85"/>
        <v>1</v>
      </c>
      <c r="AC267">
        <f t="shared" si="86"/>
        <v>0</v>
      </c>
      <c r="AD267">
        <f t="shared" si="87"/>
        <v>0</v>
      </c>
      <c r="AE267">
        <f t="shared" si="88"/>
        <v>0</v>
      </c>
      <c r="AF267">
        <f t="shared" si="89"/>
        <v>1</v>
      </c>
    </row>
    <row r="268" spans="1:32" x14ac:dyDescent="0.25">
      <c r="A268">
        <v>55</v>
      </c>
      <c r="B268">
        <f t="shared" si="72"/>
        <v>0</v>
      </c>
      <c r="C268">
        <v>1</v>
      </c>
      <c r="D268">
        <v>4</v>
      </c>
      <c r="E268">
        <f t="shared" si="73"/>
        <v>2</v>
      </c>
      <c r="F268">
        <v>130</v>
      </c>
      <c r="G268">
        <f t="shared" si="74"/>
        <v>0</v>
      </c>
      <c r="H268">
        <v>225</v>
      </c>
      <c r="I268">
        <f t="shared" si="75"/>
        <v>0</v>
      </c>
      <c r="J268">
        <v>1</v>
      </c>
      <c r="K268">
        <v>0</v>
      </c>
      <c r="L268">
        <f t="shared" si="76"/>
        <v>0</v>
      </c>
      <c r="M268">
        <v>160</v>
      </c>
      <c r="N268">
        <f t="shared" si="77"/>
        <v>0</v>
      </c>
      <c r="O268">
        <v>1</v>
      </c>
      <c r="P268">
        <f t="shared" si="78"/>
        <v>2</v>
      </c>
      <c r="Q268">
        <v>1</v>
      </c>
      <c r="R268">
        <f t="shared" si="79"/>
        <v>1</v>
      </c>
      <c r="S268">
        <v>2</v>
      </c>
      <c r="T268">
        <f t="shared" si="80"/>
        <v>1</v>
      </c>
      <c r="U268">
        <v>0</v>
      </c>
      <c r="V268">
        <f t="shared" si="81"/>
        <v>0</v>
      </c>
      <c r="W268" t="s">
        <v>0</v>
      </c>
      <c r="X268">
        <f t="shared" si="82"/>
        <v>0</v>
      </c>
      <c r="Y268">
        <v>2</v>
      </c>
      <c r="Z268">
        <f t="shared" si="83"/>
        <v>7</v>
      </c>
      <c r="AA268">
        <f t="shared" si="84"/>
        <v>0</v>
      </c>
      <c r="AB268">
        <f t="shared" si="85"/>
        <v>0</v>
      </c>
      <c r="AC268">
        <f t="shared" si="86"/>
        <v>0</v>
      </c>
      <c r="AD268">
        <f t="shared" si="87"/>
        <v>0</v>
      </c>
      <c r="AE268">
        <f t="shared" si="88"/>
        <v>1</v>
      </c>
      <c r="AF268">
        <f t="shared" si="89"/>
        <v>0</v>
      </c>
    </row>
    <row r="269" spans="1:32" x14ac:dyDescent="0.25">
      <c r="A269">
        <v>60</v>
      </c>
      <c r="B269">
        <f t="shared" si="72"/>
        <v>1</v>
      </c>
      <c r="C269">
        <v>1</v>
      </c>
      <c r="D269">
        <v>3</v>
      </c>
      <c r="E269">
        <f t="shared" si="73"/>
        <v>0</v>
      </c>
      <c r="F269">
        <v>130</v>
      </c>
      <c r="G269">
        <f t="shared" si="74"/>
        <v>0</v>
      </c>
      <c r="H269">
        <v>225</v>
      </c>
      <c r="I269">
        <f t="shared" si="75"/>
        <v>0</v>
      </c>
      <c r="J269">
        <v>1</v>
      </c>
      <c r="K269">
        <v>0</v>
      </c>
      <c r="L269">
        <f t="shared" si="76"/>
        <v>0</v>
      </c>
      <c r="M269">
        <v>140</v>
      </c>
      <c r="N269">
        <f t="shared" si="77"/>
        <v>1</v>
      </c>
      <c r="O269">
        <v>0</v>
      </c>
      <c r="P269">
        <f t="shared" si="78"/>
        <v>0</v>
      </c>
      <c r="Q269">
        <v>2.5</v>
      </c>
      <c r="R269">
        <f t="shared" si="79"/>
        <v>2</v>
      </c>
      <c r="S269">
        <v>2</v>
      </c>
      <c r="T269">
        <f t="shared" si="80"/>
        <v>1</v>
      </c>
      <c r="U269">
        <v>1</v>
      </c>
      <c r="V269">
        <f t="shared" si="81"/>
        <v>1</v>
      </c>
      <c r="W269">
        <v>6</v>
      </c>
      <c r="X269">
        <f t="shared" si="82"/>
        <v>1</v>
      </c>
      <c r="Y269">
        <v>2</v>
      </c>
      <c r="Z269">
        <f t="shared" si="83"/>
        <v>8</v>
      </c>
      <c r="AA269">
        <f t="shared" si="84"/>
        <v>1</v>
      </c>
      <c r="AB269">
        <f t="shared" si="85"/>
        <v>1</v>
      </c>
      <c r="AC269">
        <f t="shared" si="86"/>
        <v>0</v>
      </c>
      <c r="AD269">
        <f t="shared" si="87"/>
        <v>0</v>
      </c>
      <c r="AE269">
        <f t="shared" si="88"/>
        <v>0</v>
      </c>
      <c r="AF269">
        <f t="shared" si="89"/>
        <v>1</v>
      </c>
    </row>
    <row r="270" spans="1:32" x14ac:dyDescent="0.25">
      <c r="A270">
        <v>40</v>
      </c>
      <c r="B270">
        <f t="shared" si="72"/>
        <v>0</v>
      </c>
      <c r="C270">
        <v>1</v>
      </c>
      <c r="D270">
        <v>4</v>
      </c>
      <c r="E270">
        <f t="shared" si="73"/>
        <v>2</v>
      </c>
      <c r="F270">
        <v>160</v>
      </c>
      <c r="G270">
        <f t="shared" si="74"/>
        <v>1</v>
      </c>
      <c r="H270">
        <v>225</v>
      </c>
      <c r="I270">
        <f t="shared" si="75"/>
        <v>0</v>
      </c>
      <c r="J270">
        <v>0</v>
      </c>
      <c r="K270">
        <v>0</v>
      </c>
      <c r="L270">
        <f t="shared" si="76"/>
        <v>0</v>
      </c>
      <c r="M270">
        <v>190</v>
      </c>
      <c r="N270">
        <f t="shared" si="77"/>
        <v>0</v>
      </c>
      <c r="O270">
        <v>0</v>
      </c>
      <c r="P270">
        <f t="shared" si="78"/>
        <v>0</v>
      </c>
      <c r="Q270">
        <v>0</v>
      </c>
      <c r="R270">
        <f t="shared" si="79"/>
        <v>0</v>
      </c>
      <c r="S270">
        <v>1</v>
      </c>
      <c r="T270">
        <f t="shared" si="80"/>
        <v>0</v>
      </c>
      <c r="U270">
        <v>0</v>
      </c>
      <c r="V270">
        <f t="shared" si="81"/>
        <v>0</v>
      </c>
      <c r="W270">
        <v>7</v>
      </c>
      <c r="X270">
        <f t="shared" si="82"/>
        <v>2</v>
      </c>
      <c r="Y270">
        <v>1</v>
      </c>
      <c r="Z270">
        <f t="shared" si="83"/>
        <v>6</v>
      </c>
      <c r="AA270">
        <f t="shared" si="84"/>
        <v>0</v>
      </c>
      <c r="AB270">
        <f t="shared" si="85"/>
        <v>0</v>
      </c>
      <c r="AC270">
        <f t="shared" si="86"/>
        <v>0</v>
      </c>
      <c r="AD270">
        <f t="shared" si="87"/>
        <v>0</v>
      </c>
      <c r="AE270">
        <f t="shared" si="88"/>
        <v>1</v>
      </c>
      <c r="AF270">
        <f t="shared" si="89"/>
        <v>0</v>
      </c>
    </row>
    <row r="271" spans="1:32" x14ac:dyDescent="0.25">
      <c r="A271">
        <v>45</v>
      </c>
      <c r="B271">
        <f t="shared" si="72"/>
        <v>0</v>
      </c>
      <c r="C271">
        <v>1</v>
      </c>
      <c r="D271">
        <v>3</v>
      </c>
      <c r="E271">
        <f t="shared" si="73"/>
        <v>0</v>
      </c>
      <c r="F271">
        <v>130</v>
      </c>
      <c r="G271">
        <f t="shared" si="74"/>
        <v>0</v>
      </c>
      <c r="H271">
        <v>200</v>
      </c>
      <c r="I271">
        <f t="shared" si="75"/>
        <v>0</v>
      </c>
      <c r="J271">
        <v>0</v>
      </c>
      <c r="K271">
        <v>0</v>
      </c>
      <c r="L271">
        <f t="shared" si="76"/>
        <v>0</v>
      </c>
      <c r="M271">
        <v>150</v>
      </c>
      <c r="N271">
        <f t="shared" si="77"/>
        <v>1</v>
      </c>
      <c r="O271">
        <v>0</v>
      </c>
      <c r="P271">
        <f t="shared" si="78"/>
        <v>0</v>
      </c>
      <c r="Q271">
        <v>0</v>
      </c>
      <c r="R271">
        <f t="shared" si="79"/>
        <v>0</v>
      </c>
      <c r="S271">
        <v>1</v>
      </c>
      <c r="T271">
        <f t="shared" si="80"/>
        <v>0</v>
      </c>
      <c r="U271">
        <v>0</v>
      </c>
      <c r="V271">
        <f t="shared" si="81"/>
        <v>0</v>
      </c>
      <c r="W271">
        <v>3</v>
      </c>
      <c r="X271">
        <f t="shared" si="82"/>
        <v>0</v>
      </c>
      <c r="Y271">
        <v>0</v>
      </c>
      <c r="Z271">
        <f t="shared" si="83"/>
        <v>2</v>
      </c>
      <c r="AA271">
        <f t="shared" si="84"/>
        <v>0</v>
      </c>
      <c r="AB271">
        <f t="shared" si="85"/>
        <v>0</v>
      </c>
      <c r="AC271">
        <f t="shared" si="86"/>
        <v>0</v>
      </c>
      <c r="AD271">
        <f t="shared" si="87"/>
        <v>1</v>
      </c>
      <c r="AE271">
        <f t="shared" si="88"/>
        <v>0</v>
      </c>
      <c r="AF271">
        <f t="shared" si="89"/>
        <v>1</v>
      </c>
    </row>
    <row r="272" spans="1:32" x14ac:dyDescent="0.25">
      <c r="A272">
        <v>65</v>
      </c>
      <c r="B272">
        <f t="shared" si="72"/>
        <v>1</v>
      </c>
      <c r="C272">
        <v>1</v>
      </c>
      <c r="D272">
        <v>4</v>
      </c>
      <c r="E272">
        <f t="shared" si="73"/>
        <v>2</v>
      </c>
      <c r="F272">
        <v>140</v>
      </c>
      <c r="G272">
        <f t="shared" si="74"/>
        <v>0</v>
      </c>
      <c r="H272">
        <v>225</v>
      </c>
      <c r="I272">
        <f t="shared" si="75"/>
        <v>0</v>
      </c>
      <c r="J272">
        <v>0</v>
      </c>
      <c r="K272">
        <v>2</v>
      </c>
      <c r="L272">
        <f t="shared" si="76"/>
        <v>1</v>
      </c>
      <c r="M272">
        <v>140</v>
      </c>
      <c r="N272">
        <f t="shared" si="77"/>
        <v>1</v>
      </c>
      <c r="O272">
        <v>1</v>
      </c>
      <c r="P272">
        <f t="shared" si="78"/>
        <v>2</v>
      </c>
      <c r="Q272">
        <v>2</v>
      </c>
      <c r="R272">
        <f t="shared" si="79"/>
        <v>2</v>
      </c>
      <c r="S272">
        <v>1</v>
      </c>
      <c r="T272">
        <f t="shared" si="80"/>
        <v>0</v>
      </c>
      <c r="U272">
        <v>1</v>
      </c>
      <c r="V272">
        <f t="shared" si="81"/>
        <v>1</v>
      </c>
      <c r="W272">
        <v>7</v>
      </c>
      <c r="X272">
        <f t="shared" si="82"/>
        <v>2</v>
      </c>
      <c r="Y272">
        <v>1</v>
      </c>
      <c r="Z272">
        <f t="shared" si="83"/>
        <v>13</v>
      </c>
      <c r="AA272">
        <f t="shared" si="84"/>
        <v>1</v>
      </c>
      <c r="AB272">
        <f t="shared" si="85"/>
        <v>1</v>
      </c>
      <c r="AC272">
        <f t="shared" si="86"/>
        <v>0</v>
      </c>
      <c r="AD272">
        <f t="shared" si="87"/>
        <v>0</v>
      </c>
      <c r="AE272">
        <f t="shared" si="88"/>
        <v>0</v>
      </c>
      <c r="AF272">
        <f t="shared" si="89"/>
        <v>1</v>
      </c>
    </row>
    <row r="273" spans="1:32" x14ac:dyDescent="0.25">
      <c r="A273">
        <v>70</v>
      </c>
      <c r="B273">
        <f t="shared" si="72"/>
        <v>1</v>
      </c>
      <c r="C273">
        <v>1</v>
      </c>
      <c r="D273">
        <v>4</v>
      </c>
      <c r="E273">
        <f t="shared" si="73"/>
        <v>2</v>
      </c>
      <c r="F273">
        <v>160</v>
      </c>
      <c r="G273">
        <f t="shared" si="74"/>
        <v>1</v>
      </c>
      <c r="H273">
        <v>250</v>
      </c>
      <c r="I273">
        <f t="shared" si="75"/>
        <v>0</v>
      </c>
      <c r="J273">
        <v>0</v>
      </c>
      <c r="K273">
        <v>2</v>
      </c>
      <c r="L273">
        <f t="shared" si="76"/>
        <v>1</v>
      </c>
      <c r="M273">
        <v>140</v>
      </c>
      <c r="N273">
        <f t="shared" si="77"/>
        <v>1</v>
      </c>
      <c r="O273">
        <v>0</v>
      </c>
      <c r="P273">
        <f t="shared" si="78"/>
        <v>0</v>
      </c>
      <c r="Q273">
        <v>2.5</v>
      </c>
      <c r="R273">
        <f t="shared" si="79"/>
        <v>2</v>
      </c>
      <c r="S273">
        <v>1</v>
      </c>
      <c r="T273">
        <f t="shared" si="80"/>
        <v>0</v>
      </c>
      <c r="U273">
        <v>0</v>
      </c>
      <c r="V273">
        <f t="shared" si="81"/>
        <v>0</v>
      </c>
      <c r="W273">
        <v>6</v>
      </c>
      <c r="X273">
        <f t="shared" si="82"/>
        <v>1</v>
      </c>
      <c r="Y273">
        <v>0</v>
      </c>
      <c r="Z273">
        <f t="shared" si="83"/>
        <v>10</v>
      </c>
      <c r="AA273">
        <f t="shared" si="84"/>
        <v>1</v>
      </c>
      <c r="AB273">
        <f t="shared" si="85"/>
        <v>0</v>
      </c>
      <c r="AC273">
        <f t="shared" si="86"/>
        <v>1</v>
      </c>
      <c r="AD273">
        <f t="shared" si="87"/>
        <v>0</v>
      </c>
      <c r="AE273">
        <f t="shared" si="88"/>
        <v>0</v>
      </c>
      <c r="AF273">
        <f t="shared" si="89"/>
        <v>0</v>
      </c>
    </row>
    <row r="274" spans="1:32" x14ac:dyDescent="0.25">
      <c r="A274">
        <v>50</v>
      </c>
      <c r="B274">
        <f t="shared" si="72"/>
        <v>0</v>
      </c>
      <c r="C274">
        <v>1</v>
      </c>
      <c r="D274">
        <v>4</v>
      </c>
      <c r="E274">
        <f t="shared" si="73"/>
        <v>2</v>
      </c>
      <c r="F274">
        <v>140</v>
      </c>
      <c r="G274">
        <f t="shared" si="74"/>
        <v>0</v>
      </c>
      <c r="H274">
        <v>375</v>
      </c>
      <c r="I274">
        <f t="shared" si="75"/>
        <v>1</v>
      </c>
      <c r="J274">
        <v>0</v>
      </c>
      <c r="K274">
        <v>0</v>
      </c>
      <c r="L274">
        <f t="shared" si="76"/>
        <v>0</v>
      </c>
      <c r="M274">
        <v>120</v>
      </c>
      <c r="N274">
        <f t="shared" si="77"/>
        <v>2</v>
      </c>
      <c r="O274">
        <v>1</v>
      </c>
      <c r="P274">
        <f t="shared" si="78"/>
        <v>2</v>
      </c>
      <c r="Q274">
        <v>2</v>
      </c>
      <c r="R274">
        <f t="shared" si="79"/>
        <v>2</v>
      </c>
      <c r="S274">
        <v>2</v>
      </c>
      <c r="T274">
        <f t="shared" si="80"/>
        <v>1</v>
      </c>
      <c r="U274">
        <v>2</v>
      </c>
      <c r="V274">
        <f t="shared" si="81"/>
        <v>2</v>
      </c>
      <c r="W274">
        <v>7</v>
      </c>
      <c r="X274">
        <f t="shared" si="82"/>
        <v>2</v>
      </c>
      <c r="Y274">
        <v>2</v>
      </c>
      <c r="Z274">
        <f t="shared" si="83"/>
        <v>15</v>
      </c>
      <c r="AA274">
        <f t="shared" si="84"/>
        <v>1</v>
      </c>
      <c r="AB274">
        <f t="shared" si="85"/>
        <v>1</v>
      </c>
      <c r="AC274">
        <f t="shared" si="86"/>
        <v>0</v>
      </c>
      <c r="AD274">
        <f t="shared" si="87"/>
        <v>0</v>
      </c>
      <c r="AE274">
        <f t="shared" si="88"/>
        <v>0</v>
      </c>
      <c r="AF274">
        <f t="shared" si="89"/>
        <v>1</v>
      </c>
    </row>
    <row r="275" spans="1:32" x14ac:dyDescent="0.25">
      <c r="A275">
        <v>75</v>
      </c>
      <c r="B275">
        <f t="shared" si="72"/>
        <v>1</v>
      </c>
      <c r="C275">
        <v>0</v>
      </c>
      <c r="D275">
        <v>4</v>
      </c>
      <c r="E275">
        <f t="shared" si="73"/>
        <v>2</v>
      </c>
      <c r="F275">
        <v>120</v>
      </c>
      <c r="G275">
        <f t="shared" si="74"/>
        <v>0</v>
      </c>
      <c r="H275">
        <v>150</v>
      </c>
      <c r="I275">
        <f t="shared" si="75"/>
        <v>0</v>
      </c>
      <c r="J275">
        <v>0</v>
      </c>
      <c r="K275">
        <v>0</v>
      </c>
      <c r="L275">
        <f t="shared" si="76"/>
        <v>0</v>
      </c>
      <c r="M275">
        <v>130</v>
      </c>
      <c r="N275">
        <f t="shared" si="77"/>
        <v>1</v>
      </c>
      <c r="O275">
        <v>0</v>
      </c>
      <c r="P275">
        <f t="shared" si="78"/>
        <v>0</v>
      </c>
      <c r="Q275">
        <v>2</v>
      </c>
      <c r="R275">
        <f t="shared" si="79"/>
        <v>2</v>
      </c>
      <c r="S275">
        <v>2</v>
      </c>
      <c r="T275">
        <f t="shared" si="80"/>
        <v>1</v>
      </c>
      <c r="U275">
        <v>0</v>
      </c>
      <c r="V275">
        <f t="shared" si="81"/>
        <v>0</v>
      </c>
      <c r="W275">
        <v>3</v>
      </c>
      <c r="X275">
        <f t="shared" si="82"/>
        <v>0</v>
      </c>
      <c r="Y275">
        <v>0</v>
      </c>
      <c r="Z275">
        <f t="shared" si="83"/>
        <v>7</v>
      </c>
      <c r="AA275">
        <f t="shared" si="84"/>
        <v>0</v>
      </c>
      <c r="AB275">
        <f t="shared" si="85"/>
        <v>0</v>
      </c>
      <c r="AC275">
        <f t="shared" si="86"/>
        <v>0</v>
      </c>
      <c r="AD275">
        <f t="shared" si="87"/>
        <v>1</v>
      </c>
      <c r="AE275">
        <f t="shared" si="88"/>
        <v>0</v>
      </c>
      <c r="AF275">
        <f t="shared" si="89"/>
        <v>1</v>
      </c>
    </row>
    <row r="276" spans="1:32" x14ac:dyDescent="0.25">
      <c r="A276">
        <v>60</v>
      </c>
      <c r="B276">
        <f t="shared" si="72"/>
        <v>1</v>
      </c>
      <c r="C276">
        <v>1</v>
      </c>
      <c r="D276">
        <v>1</v>
      </c>
      <c r="E276">
        <f t="shared" si="73"/>
        <v>0</v>
      </c>
      <c r="F276">
        <v>140</v>
      </c>
      <c r="G276">
        <f t="shared" si="74"/>
        <v>0</v>
      </c>
      <c r="H276">
        <v>225</v>
      </c>
      <c r="I276">
        <f t="shared" si="75"/>
        <v>0</v>
      </c>
      <c r="J276">
        <v>0</v>
      </c>
      <c r="K276">
        <v>0</v>
      </c>
      <c r="L276">
        <f t="shared" si="76"/>
        <v>0</v>
      </c>
      <c r="M276">
        <v>170</v>
      </c>
      <c r="N276">
        <f t="shared" si="77"/>
        <v>0</v>
      </c>
      <c r="O276">
        <v>0</v>
      </c>
      <c r="P276">
        <f t="shared" si="78"/>
        <v>0</v>
      </c>
      <c r="Q276">
        <v>1</v>
      </c>
      <c r="R276">
        <f t="shared" si="79"/>
        <v>1</v>
      </c>
      <c r="S276">
        <v>1</v>
      </c>
      <c r="T276">
        <f t="shared" si="80"/>
        <v>0</v>
      </c>
      <c r="U276">
        <v>2</v>
      </c>
      <c r="V276">
        <f t="shared" si="81"/>
        <v>2</v>
      </c>
      <c r="W276">
        <v>3</v>
      </c>
      <c r="X276">
        <f t="shared" si="82"/>
        <v>0</v>
      </c>
      <c r="Y276">
        <v>1</v>
      </c>
      <c r="Z276">
        <f t="shared" si="83"/>
        <v>5</v>
      </c>
      <c r="AA276">
        <f t="shared" si="84"/>
        <v>0</v>
      </c>
      <c r="AB276">
        <f t="shared" si="85"/>
        <v>0</v>
      </c>
      <c r="AC276">
        <f t="shared" si="86"/>
        <v>0</v>
      </c>
      <c r="AD276">
        <f t="shared" si="87"/>
        <v>0</v>
      </c>
      <c r="AE276">
        <f t="shared" si="88"/>
        <v>1</v>
      </c>
      <c r="AF276">
        <f t="shared" si="89"/>
        <v>0</v>
      </c>
    </row>
    <row r="277" spans="1:32" x14ac:dyDescent="0.25">
      <c r="A277">
        <v>65</v>
      </c>
      <c r="B277">
        <f t="shared" si="72"/>
        <v>1</v>
      </c>
      <c r="C277">
        <v>1</v>
      </c>
      <c r="D277">
        <v>1</v>
      </c>
      <c r="E277">
        <f t="shared" si="73"/>
        <v>0</v>
      </c>
      <c r="F277">
        <v>170</v>
      </c>
      <c r="G277">
        <f t="shared" si="74"/>
        <v>1</v>
      </c>
      <c r="H277">
        <v>250</v>
      </c>
      <c r="I277">
        <f t="shared" si="75"/>
        <v>0</v>
      </c>
      <c r="J277">
        <v>0</v>
      </c>
      <c r="K277">
        <v>2</v>
      </c>
      <c r="L277">
        <f t="shared" si="76"/>
        <v>1</v>
      </c>
      <c r="M277">
        <v>160</v>
      </c>
      <c r="N277">
        <f t="shared" si="77"/>
        <v>0</v>
      </c>
      <c r="O277">
        <v>0</v>
      </c>
      <c r="P277">
        <f t="shared" si="78"/>
        <v>0</v>
      </c>
      <c r="Q277">
        <v>1</v>
      </c>
      <c r="R277">
        <f t="shared" si="79"/>
        <v>1</v>
      </c>
      <c r="S277">
        <v>2</v>
      </c>
      <c r="T277">
        <f t="shared" si="80"/>
        <v>1</v>
      </c>
      <c r="U277">
        <v>0</v>
      </c>
      <c r="V277">
        <f t="shared" si="81"/>
        <v>0</v>
      </c>
      <c r="W277">
        <v>7</v>
      </c>
      <c r="X277">
        <f t="shared" si="82"/>
        <v>2</v>
      </c>
      <c r="Y277">
        <v>0</v>
      </c>
      <c r="Z277">
        <f t="shared" si="83"/>
        <v>8</v>
      </c>
      <c r="AA277">
        <f t="shared" si="84"/>
        <v>1</v>
      </c>
      <c r="AB277">
        <f t="shared" si="85"/>
        <v>0</v>
      </c>
      <c r="AC277">
        <f t="shared" si="86"/>
        <v>1</v>
      </c>
      <c r="AD277">
        <f t="shared" si="87"/>
        <v>0</v>
      </c>
      <c r="AE277">
        <f t="shared" si="88"/>
        <v>0</v>
      </c>
      <c r="AF277">
        <f t="shared" si="89"/>
        <v>0</v>
      </c>
    </row>
    <row r="278" spans="1:32" x14ac:dyDescent="0.25">
      <c r="A278">
        <v>70</v>
      </c>
      <c r="B278">
        <f t="shared" si="72"/>
        <v>1</v>
      </c>
      <c r="C278">
        <v>0</v>
      </c>
      <c r="D278">
        <v>3</v>
      </c>
      <c r="E278">
        <f t="shared" si="73"/>
        <v>0</v>
      </c>
      <c r="F278">
        <v>150</v>
      </c>
      <c r="G278">
        <f t="shared" si="74"/>
        <v>1</v>
      </c>
      <c r="H278">
        <v>300</v>
      </c>
      <c r="I278">
        <f t="shared" si="75"/>
        <v>1</v>
      </c>
      <c r="J278">
        <v>0</v>
      </c>
      <c r="K278">
        <v>2</v>
      </c>
      <c r="L278">
        <f t="shared" si="76"/>
        <v>1</v>
      </c>
      <c r="M278">
        <v>160</v>
      </c>
      <c r="N278">
        <f t="shared" si="77"/>
        <v>0</v>
      </c>
      <c r="O278">
        <v>0</v>
      </c>
      <c r="P278">
        <f t="shared" si="78"/>
        <v>0</v>
      </c>
      <c r="Q278">
        <v>0</v>
      </c>
      <c r="R278">
        <f t="shared" si="79"/>
        <v>0</v>
      </c>
      <c r="S278">
        <v>2</v>
      </c>
      <c r="T278">
        <f t="shared" si="80"/>
        <v>1</v>
      </c>
      <c r="U278">
        <v>1</v>
      </c>
      <c r="V278">
        <f t="shared" si="81"/>
        <v>1</v>
      </c>
      <c r="W278">
        <v>3</v>
      </c>
      <c r="X278">
        <f t="shared" si="82"/>
        <v>0</v>
      </c>
      <c r="Y278">
        <v>0</v>
      </c>
      <c r="Z278">
        <f t="shared" si="83"/>
        <v>6</v>
      </c>
      <c r="AA278">
        <f t="shared" si="84"/>
        <v>0</v>
      </c>
      <c r="AB278">
        <f t="shared" si="85"/>
        <v>0</v>
      </c>
      <c r="AC278">
        <f t="shared" si="86"/>
        <v>0</v>
      </c>
      <c r="AD278">
        <f t="shared" si="87"/>
        <v>1</v>
      </c>
      <c r="AE278">
        <f t="shared" si="88"/>
        <v>0</v>
      </c>
      <c r="AF278">
        <f t="shared" si="89"/>
        <v>1</v>
      </c>
    </row>
    <row r="279" spans="1:32" x14ac:dyDescent="0.25">
      <c r="A279">
        <v>40</v>
      </c>
      <c r="B279">
        <f t="shared" si="72"/>
        <v>0</v>
      </c>
      <c r="C279">
        <v>0</v>
      </c>
      <c r="D279">
        <v>3</v>
      </c>
      <c r="E279">
        <f t="shared" si="73"/>
        <v>0</v>
      </c>
      <c r="F279">
        <v>140</v>
      </c>
      <c r="G279">
        <f t="shared" si="74"/>
        <v>0</v>
      </c>
      <c r="H279">
        <v>225</v>
      </c>
      <c r="I279">
        <f t="shared" si="75"/>
        <v>0</v>
      </c>
      <c r="J279">
        <v>0</v>
      </c>
      <c r="K279">
        <v>0</v>
      </c>
      <c r="L279">
        <f t="shared" si="76"/>
        <v>0</v>
      </c>
      <c r="M279">
        <v>160</v>
      </c>
      <c r="N279">
        <f t="shared" si="77"/>
        <v>0</v>
      </c>
      <c r="O279">
        <v>0</v>
      </c>
      <c r="P279">
        <f t="shared" si="78"/>
        <v>0</v>
      </c>
      <c r="Q279">
        <v>0</v>
      </c>
      <c r="R279">
        <f t="shared" si="79"/>
        <v>0</v>
      </c>
      <c r="S279">
        <v>2</v>
      </c>
      <c r="T279">
        <f t="shared" si="80"/>
        <v>1</v>
      </c>
      <c r="U279">
        <v>0</v>
      </c>
      <c r="V279">
        <f t="shared" si="81"/>
        <v>0</v>
      </c>
      <c r="W279">
        <v>3</v>
      </c>
      <c r="X279">
        <f t="shared" si="82"/>
        <v>0</v>
      </c>
      <c r="Y279">
        <v>0</v>
      </c>
      <c r="Z279">
        <f t="shared" si="83"/>
        <v>1</v>
      </c>
      <c r="AA279">
        <f t="shared" si="84"/>
        <v>0</v>
      </c>
      <c r="AB279">
        <f t="shared" si="85"/>
        <v>0</v>
      </c>
      <c r="AC279">
        <f t="shared" si="86"/>
        <v>0</v>
      </c>
      <c r="AD279">
        <f t="shared" si="87"/>
        <v>1</v>
      </c>
      <c r="AE279">
        <f t="shared" si="88"/>
        <v>0</v>
      </c>
      <c r="AF279">
        <f t="shared" si="89"/>
        <v>1</v>
      </c>
    </row>
    <row r="280" spans="1:32" x14ac:dyDescent="0.25">
      <c r="A280">
        <v>60</v>
      </c>
      <c r="B280">
        <f t="shared" si="72"/>
        <v>1</v>
      </c>
      <c r="C280">
        <v>1</v>
      </c>
      <c r="D280">
        <v>2</v>
      </c>
      <c r="E280">
        <f t="shared" si="73"/>
        <v>0</v>
      </c>
      <c r="F280">
        <v>160</v>
      </c>
      <c r="G280">
        <f t="shared" si="74"/>
        <v>1</v>
      </c>
      <c r="H280">
        <v>250</v>
      </c>
      <c r="I280">
        <f t="shared" si="75"/>
        <v>0</v>
      </c>
      <c r="J280">
        <v>0</v>
      </c>
      <c r="K280">
        <v>2</v>
      </c>
      <c r="L280">
        <f t="shared" si="76"/>
        <v>1</v>
      </c>
      <c r="M280">
        <v>170</v>
      </c>
      <c r="N280">
        <f t="shared" si="77"/>
        <v>0</v>
      </c>
      <c r="O280">
        <v>0</v>
      </c>
      <c r="P280">
        <f t="shared" si="78"/>
        <v>0</v>
      </c>
      <c r="Q280">
        <v>0</v>
      </c>
      <c r="R280">
        <f t="shared" si="79"/>
        <v>0</v>
      </c>
      <c r="S280">
        <v>1</v>
      </c>
      <c r="T280">
        <f t="shared" si="80"/>
        <v>0</v>
      </c>
      <c r="U280">
        <v>1</v>
      </c>
      <c r="V280">
        <f t="shared" si="81"/>
        <v>1</v>
      </c>
      <c r="W280">
        <v>3</v>
      </c>
      <c r="X280">
        <f t="shared" si="82"/>
        <v>0</v>
      </c>
      <c r="Y280">
        <v>1</v>
      </c>
      <c r="Z280">
        <f t="shared" si="83"/>
        <v>5</v>
      </c>
      <c r="AA280">
        <f t="shared" si="84"/>
        <v>0</v>
      </c>
      <c r="AB280">
        <f t="shared" si="85"/>
        <v>0</v>
      </c>
      <c r="AC280">
        <f t="shared" si="86"/>
        <v>0</v>
      </c>
      <c r="AD280">
        <f t="shared" si="87"/>
        <v>0</v>
      </c>
      <c r="AE280">
        <f t="shared" si="88"/>
        <v>1</v>
      </c>
      <c r="AF280">
        <f t="shared" si="89"/>
        <v>0</v>
      </c>
    </row>
    <row r="281" spans="1:32" x14ac:dyDescent="0.25">
      <c r="A281">
        <v>60</v>
      </c>
      <c r="B281">
        <f t="shared" si="72"/>
        <v>1</v>
      </c>
      <c r="C281">
        <v>0</v>
      </c>
      <c r="D281">
        <v>4</v>
      </c>
      <c r="E281">
        <f t="shared" si="73"/>
        <v>2</v>
      </c>
      <c r="F281">
        <v>130</v>
      </c>
      <c r="G281">
        <f t="shared" si="74"/>
        <v>0</v>
      </c>
      <c r="H281">
        <v>200</v>
      </c>
      <c r="I281">
        <f t="shared" si="75"/>
        <v>0</v>
      </c>
      <c r="J281">
        <v>0</v>
      </c>
      <c r="K281">
        <v>0</v>
      </c>
      <c r="L281">
        <f t="shared" si="76"/>
        <v>0</v>
      </c>
      <c r="M281">
        <v>140</v>
      </c>
      <c r="N281">
        <f t="shared" si="77"/>
        <v>1</v>
      </c>
      <c r="O281">
        <v>0</v>
      </c>
      <c r="P281">
        <f t="shared" si="78"/>
        <v>0</v>
      </c>
      <c r="Q281">
        <v>1</v>
      </c>
      <c r="R281">
        <f t="shared" si="79"/>
        <v>1</v>
      </c>
      <c r="S281">
        <v>2</v>
      </c>
      <c r="T281">
        <f t="shared" si="80"/>
        <v>1</v>
      </c>
      <c r="U281">
        <v>0</v>
      </c>
      <c r="V281">
        <f t="shared" si="81"/>
        <v>0</v>
      </c>
      <c r="W281">
        <v>3</v>
      </c>
      <c r="X281">
        <f t="shared" si="82"/>
        <v>0</v>
      </c>
      <c r="Y281">
        <v>0</v>
      </c>
      <c r="Z281">
        <f t="shared" si="83"/>
        <v>6</v>
      </c>
      <c r="AA281">
        <f t="shared" si="84"/>
        <v>0</v>
      </c>
      <c r="AB281">
        <f t="shared" si="85"/>
        <v>0</v>
      </c>
      <c r="AC281">
        <f t="shared" si="86"/>
        <v>0</v>
      </c>
      <c r="AD281">
        <f t="shared" si="87"/>
        <v>1</v>
      </c>
      <c r="AE281">
        <f t="shared" si="88"/>
        <v>0</v>
      </c>
      <c r="AF281">
        <f t="shared" si="89"/>
        <v>1</v>
      </c>
    </row>
    <row r="282" spans="1:32" x14ac:dyDescent="0.25">
      <c r="A282">
        <v>60</v>
      </c>
      <c r="B282">
        <f t="shared" si="72"/>
        <v>1</v>
      </c>
      <c r="C282">
        <v>1</v>
      </c>
      <c r="D282">
        <v>4</v>
      </c>
      <c r="E282">
        <f t="shared" si="73"/>
        <v>2</v>
      </c>
      <c r="F282">
        <v>110</v>
      </c>
      <c r="G282">
        <f t="shared" si="74"/>
        <v>0</v>
      </c>
      <c r="H282">
        <v>375</v>
      </c>
      <c r="I282">
        <f t="shared" si="75"/>
        <v>1</v>
      </c>
      <c r="J282">
        <v>0</v>
      </c>
      <c r="K282">
        <v>0</v>
      </c>
      <c r="L282">
        <f t="shared" si="76"/>
        <v>0</v>
      </c>
      <c r="M282">
        <v>150</v>
      </c>
      <c r="N282">
        <f t="shared" si="77"/>
        <v>1</v>
      </c>
      <c r="O282">
        <v>1</v>
      </c>
      <c r="P282">
        <f t="shared" si="78"/>
        <v>2</v>
      </c>
      <c r="Q282">
        <v>3</v>
      </c>
      <c r="R282">
        <f t="shared" si="79"/>
        <v>2</v>
      </c>
      <c r="S282">
        <v>2</v>
      </c>
      <c r="T282">
        <f t="shared" si="80"/>
        <v>1</v>
      </c>
      <c r="U282">
        <v>1</v>
      </c>
      <c r="V282">
        <f t="shared" si="81"/>
        <v>1</v>
      </c>
      <c r="W282">
        <v>7</v>
      </c>
      <c r="X282">
        <f t="shared" si="82"/>
        <v>2</v>
      </c>
      <c r="Y282">
        <v>2</v>
      </c>
      <c r="Z282">
        <f t="shared" si="83"/>
        <v>14</v>
      </c>
      <c r="AA282">
        <f t="shared" si="84"/>
        <v>1</v>
      </c>
      <c r="AB282">
        <f t="shared" si="85"/>
        <v>1</v>
      </c>
      <c r="AC282">
        <f t="shared" si="86"/>
        <v>0</v>
      </c>
      <c r="AD282">
        <f t="shared" si="87"/>
        <v>0</v>
      </c>
      <c r="AE282">
        <f t="shared" si="88"/>
        <v>0</v>
      </c>
      <c r="AF282">
        <f t="shared" si="89"/>
        <v>1</v>
      </c>
    </row>
    <row r="283" spans="1:32" x14ac:dyDescent="0.25">
      <c r="A283">
        <v>50</v>
      </c>
      <c r="B283">
        <f t="shared" si="72"/>
        <v>0</v>
      </c>
      <c r="C283">
        <v>1</v>
      </c>
      <c r="D283">
        <v>3</v>
      </c>
      <c r="E283">
        <f t="shared" si="73"/>
        <v>0</v>
      </c>
      <c r="F283">
        <v>130</v>
      </c>
      <c r="G283">
        <f t="shared" si="74"/>
        <v>0</v>
      </c>
      <c r="H283">
        <v>275</v>
      </c>
      <c r="I283">
        <f t="shared" si="75"/>
        <v>1</v>
      </c>
      <c r="J283">
        <v>0</v>
      </c>
      <c r="K283">
        <v>0</v>
      </c>
      <c r="L283">
        <f t="shared" si="76"/>
        <v>0</v>
      </c>
      <c r="M283">
        <v>180</v>
      </c>
      <c r="N283">
        <f t="shared" si="77"/>
        <v>0</v>
      </c>
      <c r="O283">
        <v>0</v>
      </c>
      <c r="P283">
        <f t="shared" si="78"/>
        <v>0</v>
      </c>
      <c r="Q283">
        <v>0</v>
      </c>
      <c r="R283">
        <f t="shared" si="79"/>
        <v>0</v>
      </c>
      <c r="S283">
        <v>1</v>
      </c>
      <c r="T283">
        <f t="shared" si="80"/>
        <v>0</v>
      </c>
      <c r="U283">
        <v>0</v>
      </c>
      <c r="V283">
        <f t="shared" si="81"/>
        <v>0</v>
      </c>
      <c r="W283">
        <v>3</v>
      </c>
      <c r="X283">
        <f t="shared" si="82"/>
        <v>0</v>
      </c>
      <c r="Y283">
        <v>0</v>
      </c>
      <c r="Z283">
        <f t="shared" si="83"/>
        <v>2</v>
      </c>
      <c r="AA283">
        <f t="shared" si="84"/>
        <v>0</v>
      </c>
      <c r="AB283">
        <f t="shared" si="85"/>
        <v>0</v>
      </c>
      <c r="AC283">
        <f t="shared" si="86"/>
        <v>0</v>
      </c>
      <c r="AD283">
        <f t="shared" si="87"/>
        <v>1</v>
      </c>
      <c r="AE283">
        <f t="shared" si="88"/>
        <v>0</v>
      </c>
      <c r="AF283">
        <f t="shared" si="89"/>
        <v>1</v>
      </c>
    </row>
    <row r="284" spans="1:32" x14ac:dyDescent="0.25">
      <c r="A284">
        <v>55</v>
      </c>
      <c r="B284">
        <f t="shared" si="72"/>
        <v>0</v>
      </c>
      <c r="C284">
        <v>0</v>
      </c>
      <c r="D284">
        <v>4</v>
      </c>
      <c r="E284">
        <f t="shared" si="73"/>
        <v>2</v>
      </c>
      <c r="F284">
        <v>130</v>
      </c>
      <c r="G284">
        <f t="shared" si="74"/>
        <v>0</v>
      </c>
      <c r="H284">
        <v>225</v>
      </c>
      <c r="I284">
        <f t="shared" si="75"/>
        <v>0</v>
      </c>
      <c r="J284">
        <v>0</v>
      </c>
      <c r="K284">
        <v>1</v>
      </c>
      <c r="L284">
        <f t="shared" si="76"/>
        <v>1</v>
      </c>
      <c r="M284">
        <v>130</v>
      </c>
      <c r="N284">
        <f t="shared" si="77"/>
        <v>1</v>
      </c>
      <c r="O284">
        <v>1</v>
      </c>
      <c r="P284">
        <f t="shared" si="78"/>
        <v>2</v>
      </c>
      <c r="Q284">
        <v>2</v>
      </c>
      <c r="R284">
        <f t="shared" si="79"/>
        <v>2</v>
      </c>
      <c r="S284">
        <v>2</v>
      </c>
      <c r="T284">
        <f t="shared" si="80"/>
        <v>1</v>
      </c>
      <c r="U284">
        <v>1</v>
      </c>
      <c r="V284">
        <f t="shared" si="81"/>
        <v>1</v>
      </c>
      <c r="W284">
        <v>7</v>
      </c>
      <c r="X284">
        <f t="shared" si="82"/>
        <v>2</v>
      </c>
      <c r="Y284">
        <v>3</v>
      </c>
      <c r="Z284">
        <f t="shared" si="83"/>
        <v>12</v>
      </c>
      <c r="AA284">
        <f t="shared" si="84"/>
        <v>1</v>
      </c>
      <c r="AB284">
        <f t="shared" si="85"/>
        <v>1</v>
      </c>
      <c r="AC284">
        <f t="shared" si="86"/>
        <v>0</v>
      </c>
      <c r="AD284">
        <f t="shared" si="87"/>
        <v>0</v>
      </c>
      <c r="AE284">
        <f t="shared" si="88"/>
        <v>0</v>
      </c>
      <c r="AF284">
        <f t="shared" si="89"/>
        <v>1</v>
      </c>
    </row>
    <row r="285" spans="1:32" x14ac:dyDescent="0.25">
      <c r="A285">
        <v>40</v>
      </c>
      <c r="B285">
        <f t="shared" si="72"/>
        <v>0</v>
      </c>
      <c r="C285">
        <v>1</v>
      </c>
      <c r="D285">
        <v>2</v>
      </c>
      <c r="E285">
        <f t="shared" si="73"/>
        <v>0</v>
      </c>
      <c r="F285">
        <v>130</v>
      </c>
      <c r="G285">
        <f t="shared" si="74"/>
        <v>0</v>
      </c>
      <c r="H285">
        <v>200</v>
      </c>
      <c r="I285">
        <f t="shared" si="75"/>
        <v>0</v>
      </c>
      <c r="J285">
        <v>0</v>
      </c>
      <c r="K285">
        <v>0</v>
      </c>
      <c r="L285">
        <f t="shared" si="76"/>
        <v>0</v>
      </c>
      <c r="M285">
        <v>180</v>
      </c>
      <c r="N285">
        <f t="shared" si="77"/>
        <v>0</v>
      </c>
      <c r="O285">
        <v>0</v>
      </c>
      <c r="P285">
        <f t="shared" si="78"/>
        <v>0</v>
      </c>
      <c r="Q285">
        <v>0</v>
      </c>
      <c r="R285">
        <f t="shared" si="79"/>
        <v>0</v>
      </c>
      <c r="S285">
        <v>1</v>
      </c>
      <c r="T285">
        <f t="shared" si="80"/>
        <v>0</v>
      </c>
      <c r="U285">
        <v>0</v>
      </c>
      <c r="V285">
        <f t="shared" si="81"/>
        <v>0</v>
      </c>
      <c r="W285">
        <v>3</v>
      </c>
      <c r="X285">
        <f t="shared" si="82"/>
        <v>0</v>
      </c>
      <c r="Y285">
        <v>0</v>
      </c>
      <c r="Z285">
        <f t="shared" si="83"/>
        <v>1</v>
      </c>
      <c r="AA285">
        <f t="shared" si="84"/>
        <v>0</v>
      </c>
      <c r="AB285">
        <f t="shared" si="85"/>
        <v>0</v>
      </c>
      <c r="AC285">
        <f t="shared" si="86"/>
        <v>0</v>
      </c>
      <c r="AD285">
        <f t="shared" si="87"/>
        <v>1</v>
      </c>
      <c r="AE285">
        <f t="shared" si="88"/>
        <v>0</v>
      </c>
      <c r="AF285">
        <f t="shared" si="89"/>
        <v>1</v>
      </c>
    </row>
    <row r="286" spans="1:32" x14ac:dyDescent="0.25">
      <c r="A286">
        <v>65</v>
      </c>
      <c r="B286">
        <f t="shared" si="72"/>
        <v>1</v>
      </c>
      <c r="C286">
        <v>1</v>
      </c>
      <c r="D286">
        <v>4</v>
      </c>
      <c r="E286">
        <f t="shared" si="73"/>
        <v>2</v>
      </c>
      <c r="F286">
        <v>150</v>
      </c>
      <c r="G286">
        <f t="shared" si="74"/>
        <v>1</v>
      </c>
      <c r="H286">
        <v>225</v>
      </c>
      <c r="I286">
        <f t="shared" si="75"/>
        <v>0</v>
      </c>
      <c r="J286">
        <v>0</v>
      </c>
      <c r="K286">
        <v>0</v>
      </c>
      <c r="L286">
        <f t="shared" si="76"/>
        <v>0</v>
      </c>
      <c r="M286">
        <v>170</v>
      </c>
      <c r="N286">
        <f t="shared" si="77"/>
        <v>0</v>
      </c>
      <c r="O286">
        <v>0</v>
      </c>
      <c r="P286">
        <f t="shared" si="78"/>
        <v>0</v>
      </c>
      <c r="Q286">
        <v>0</v>
      </c>
      <c r="R286">
        <f t="shared" si="79"/>
        <v>0</v>
      </c>
      <c r="S286">
        <v>1</v>
      </c>
      <c r="T286">
        <f t="shared" si="80"/>
        <v>0</v>
      </c>
      <c r="U286">
        <v>1</v>
      </c>
      <c r="V286">
        <f t="shared" si="81"/>
        <v>1</v>
      </c>
      <c r="W286">
        <v>7</v>
      </c>
      <c r="X286">
        <f t="shared" si="82"/>
        <v>2</v>
      </c>
      <c r="Y286">
        <v>2</v>
      </c>
      <c r="Z286">
        <f t="shared" si="83"/>
        <v>8</v>
      </c>
      <c r="AA286">
        <f t="shared" si="84"/>
        <v>1</v>
      </c>
      <c r="AB286">
        <f t="shared" si="85"/>
        <v>1</v>
      </c>
      <c r="AC286">
        <f t="shared" si="86"/>
        <v>0</v>
      </c>
      <c r="AD286">
        <f t="shared" si="87"/>
        <v>0</v>
      </c>
      <c r="AE286">
        <f t="shared" si="88"/>
        <v>0</v>
      </c>
      <c r="AF286">
        <f t="shared" si="89"/>
        <v>1</v>
      </c>
    </row>
    <row r="287" spans="1:32" x14ac:dyDescent="0.25">
      <c r="A287">
        <v>60</v>
      </c>
      <c r="B287">
        <f t="shared" si="72"/>
        <v>1</v>
      </c>
      <c r="C287">
        <v>1</v>
      </c>
      <c r="D287">
        <v>4</v>
      </c>
      <c r="E287">
        <f t="shared" si="73"/>
        <v>2</v>
      </c>
      <c r="F287">
        <v>120</v>
      </c>
      <c r="G287">
        <f t="shared" si="74"/>
        <v>0</v>
      </c>
      <c r="H287">
        <v>375</v>
      </c>
      <c r="I287">
        <f t="shared" si="75"/>
        <v>1</v>
      </c>
      <c r="J287">
        <v>0</v>
      </c>
      <c r="K287">
        <v>1</v>
      </c>
      <c r="L287">
        <f t="shared" si="76"/>
        <v>1</v>
      </c>
      <c r="M287">
        <v>140</v>
      </c>
      <c r="N287">
        <f t="shared" si="77"/>
        <v>1</v>
      </c>
      <c r="O287">
        <v>0</v>
      </c>
      <c r="P287">
        <f t="shared" si="78"/>
        <v>0</v>
      </c>
      <c r="Q287">
        <v>7</v>
      </c>
      <c r="R287">
        <f t="shared" si="79"/>
        <v>2</v>
      </c>
      <c r="S287">
        <v>3</v>
      </c>
      <c r="T287">
        <f t="shared" si="80"/>
        <v>1</v>
      </c>
      <c r="U287">
        <v>3</v>
      </c>
      <c r="V287">
        <f t="shared" si="81"/>
        <v>2</v>
      </c>
      <c r="W287">
        <v>6</v>
      </c>
      <c r="X287">
        <f t="shared" si="82"/>
        <v>1</v>
      </c>
      <c r="Y287">
        <v>4</v>
      </c>
      <c r="Z287">
        <f t="shared" si="83"/>
        <v>13</v>
      </c>
      <c r="AA287">
        <f t="shared" si="84"/>
        <v>1</v>
      </c>
      <c r="AB287">
        <f t="shared" si="85"/>
        <v>1</v>
      </c>
      <c r="AC287">
        <f t="shared" si="86"/>
        <v>0</v>
      </c>
      <c r="AD287">
        <f t="shared" si="87"/>
        <v>0</v>
      </c>
      <c r="AE287">
        <f t="shared" si="88"/>
        <v>0</v>
      </c>
      <c r="AF287">
        <f t="shared" si="89"/>
        <v>1</v>
      </c>
    </row>
    <row r="288" spans="1:32" x14ac:dyDescent="0.25">
      <c r="A288">
        <v>60</v>
      </c>
      <c r="B288">
        <f t="shared" si="72"/>
        <v>1</v>
      </c>
      <c r="C288">
        <v>0</v>
      </c>
      <c r="D288">
        <v>4</v>
      </c>
      <c r="E288">
        <f t="shared" si="73"/>
        <v>2</v>
      </c>
      <c r="F288">
        <v>170</v>
      </c>
      <c r="G288">
        <f t="shared" si="74"/>
        <v>1</v>
      </c>
      <c r="H288">
        <v>225</v>
      </c>
      <c r="I288">
        <f t="shared" si="75"/>
        <v>0</v>
      </c>
      <c r="J288">
        <v>1</v>
      </c>
      <c r="K288">
        <v>2</v>
      </c>
      <c r="L288">
        <f t="shared" si="76"/>
        <v>1</v>
      </c>
      <c r="M288">
        <v>150</v>
      </c>
      <c r="N288">
        <f t="shared" si="77"/>
        <v>1</v>
      </c>
      <c r="O288">
        <v>1</v>
      </c>
      <c r="P288">
        <f t="shared" si="78"/>
        <v>2</v>
      </c>
      <c r="Q288">
        <v>3</v>
      </c>
      <c r="R288">
        <f t="shared" si="79"/>
        <v>2</v>
      </c>
      <c r="S288">
        <v>2</v>
      </c>
      <c r="T288">
        <f t="shared" si="80"/>
        <v>1</v>
      </c>
      <c r="U288">
        <v>2</v>
      </c>
      <c r="V288">
        <f t="shared" si="81"/>
        <v>2</v>
      </c>
      <c r="W288">
        <v>6</v>
      </c>
      <c r="X288">
        <f t="shared" si="82"/>
        <v>1</v>
      </c>
      <c r="Y288">
        <v>2</v>
      </c>
      <c r="Z288">
        <f t="shared" si="83"/>
        <v>14</v>
      </c>
      <c r="AA288">
        <f t="shared" si="84"/>
        <v>1</v>
      </c>
      <c r="AB288">
        <f t="shared" si="85"/>
        <v>1</v>
      </c>
      <c r="AC288">
        <f t="shared" si="86"/>
        <v>0</v>
      </c>
      <c r="AD288">
        <f t="shared" si="87"/>
        <v>0</v>
      </c>
      <c r="AE288">
        <f t="shared" si="88"/>
        <v>0</v>
      </c>
      <c r="AF288">
        <f t="shared" si="89"/>
        <v>1</v>
      </c>
    </row>
    <row r="289" spans="1:32" x14ac:dyDescent="0.25">
      <c r="A289">
        <v>60</v>
      </c>
      <c r="B289">
        <f t="shared" si="72"/>
        <v>1</v>
      </c>
      <c r="C289">
        <v>1</v>
      </c>
      <c r="D289">
        <v>2</v>
      </c>
      <c r="E289">
        <f t="shared" si="73"/>
        <v>0</v>
      </c>
      <c r="F289">
        <v>130</v>
      </c>
      <c r="G289">
        <f t="shared" si="74"/>
        <v>0</v>
      </c>
      <c r="H289">
        <v>225</v>
      </c>
      <c r="I289">
        <f t="shared" si="75"/>
        <v>0</v>
      </c>
      <c r="J289">
        <v>0</v>
      </c>
      <c r="K289">
        <v>0</v>
      </c>
      <c r="L289">
        <f t="shared" si="76"/>
        <v>0</v>
      </c>
      <c r="M289">
        <v>150</v>
      </c>
      <c r="N289">
        <f t="shared" si="77"/>
        <v>1</v>
      </c>
      <c r="O289">
        <v>0</v>
      </c>
      <c r="P289">
        <f t="shared" si="78"/>
        <v>0</v>
      </c>
      <c r="Q289">
        <v>0.5</v>
      </c>
      <c r="R289">
        <f t="shared" si="79"/>
        <v>0</v>
      </c>
      <c r="S289">
        <v>2</v>
      </c>
      <c r="T289">
        <f t="shared" si="80"/>
        <v>1</v>
      </c>
      <c r="U289" t="s">
        <v>0</v>
      </c>
      <c r="V289">
        <f t="shared" si="81"/>
        <v>2</v>
      </c>
      <c r="W289">
        <v>7</v>
      </c>
      <c r="X289">
        <f t="shared" si="82"/>
        <v>2</v>
      </c>
      <c r="Y289">
        <v>0</v>
      </c>
      <c r="Z289">
        <f t="shared" si="83"/>
        <v>8</v>
      </c>
      <c r="AA289">
        <f t="shared" si="84"/>
        <v>1</v>
      </c>
      <c r="AB289">
        <f t="shared" si="85"/>
        <v>0</v>
      </c>
      <c r="AC289">
        <f t="shared" si="86"/>
        <v>1</v>
      </c>
      <c r="AD289">
        <f t="shared" si="87"/>
        <v>0</v>
      </c>
      <c r="AE289">
        <f t="shared" si="88"/>
        <v>0</v>
      </c>
      <c r="AF289">
        <f t="shared" si="89"/>
        <v>0</v>
      </c>
    </row>
    <row r="290" spans="1:32" x14ac:dyDescent="0.25">
      <c r="A290">
        <v>60</v>
      </c>
      <c r="B290">
        <f t="shared" si="72"/>
        <v>1</v>
      </c>
      <c r="C290">
        <v>1</v>
      </c>
      <c r="D290">
        <v>2</v>
      </c>
      <c r="E290">
        <f t="shared" si="73"/>
        <v>0</v>
      </c>
      <c r="F290">
        <v>130</v>
      </c>
      <c r="G290">
        <f t="shared" si="74"/>
        <v>0</v>
      </c>
      <c r="H290">
        <v>225</v>
      </c>
      <c r="I290">
        <f t="shared" si="75"/>
        <v>0</v>
      </c>
      <c r="J290">
        <v>0</v>
      </c>
      <c r="K290">
        <v>2</v>
      </c>
      <c r="L290">
        <f t="shared" si="76"/>
        <v>1</v>
      </c>
      <c r="M290">
        <v>170</v>
      </c>
      <c r="N290">
        <f t="shared" si="77"/>
        <v>0</v>
      </c>
      <c r="O290">
        <v>0</v>
      </c>
      <c r="P290">
        <f t="shared" si="78"/>
        <v>0</v>
      </c>
      <c r="Q290">
        <v>0</v>
      </c>
      <c r="R290">
        <f t="shared" si="79"/>
        <v>0</v>
      </c>
      <c r="S290">
        <v>1</v>
      </c>
      <c r="T290">
        <f t="shared" si="80"/>
        <v>0</v>
      </c>
      <c r="U290">
        <v>0</v>
      </c>
      <c r="V290">
        <f t="shared" si="81"/>
        <v>0</v>
      </c>
      <c r="W290">
        <v>7</v>
      </c>
      <c r="X290">
        <f t="shared" si="82"/>
        <v>2</v>
      </c>
      <c r="Y290">
        <v>0</v>
      </c>
      <c r="Z290">
        <f t="shared" si="83"/>
        <v>5</v>
      </c>
      <c r="AA290">
        <f t="shared" si="84"/>
        <v>0</v>
      </c>
      <c r="AB290">
        <f t="shared" si="85"/>
        <v>0</v>
      </c>
      <c r="AC290">
        <f t="shared" si="86"/>
        <v>0</v>
      </c>
      <c r="AD290">
        <f t="shared" si="87"/>
        <v>1</v>
      </c>
      <c r="AE290">
        <f t="shared" si="88"/>
        <v>0</v>
      </c>
      <c r="AF290">
        <f t="shared" si="89"/>
        <v>1</v>
      </c>
    </row>
    <row r="291" spans="1:32" x14ac:dyDescent="0.25">
      <c r="A291">
        <v>60</v>
      </c>
      <c r="B291">
        <f t="shared" si="72"/>
        <v>1</v>
      </c>
      <c r="C291">
        <v>1</v>
      </c>
      <c r="D291">
        <v>2</v>
      </c>
      <c r="E291">
        <f t="shared" si="73"/>
        <v>0</v>
      </c>
      <c r="F291">
        <v>120</v>
      </c>
      <c r="G291">
        <f t="shared" si="74"/>
        <v>0</v>
      </c>
      <c r="H291">
        <v>250</v>
      </c>
      <c r="I291">
        <f t="shared" si="75"/>
        <v>0</v>
      </c>
      <c r="J291">
        <v>0</v>
      </c>
      <c r="K291">
        <v>0</v>
      </c>
      <c r="L291">
        <f t="shared" si="76"/>
        <v>0</v>
      </c>
      <c r="M291">
        <v>170</v>
      </c>
      <c r="N291">
        <f t="shared" si="77"/>
        <v>0</v>
      </c>
      <c r="O291">
        <v>0</v>
      </c>
      <c r="P291">
        <f t="shared" si="78"/>
        <v>0</v>
      </c>
      <c r="Q291">
        <v>0</v>
      </c>
      <c r="R291">
        <f t="shared" si="79"/>
        <v>0</v>
      </c>
      <c r="S291">
        <v>3</v>
      </c>
      <c r="T291">
        <f t="shared" si="80"/>
        <v>1</v>
      </c>
      <c r="U291">
        <v>0</v>
      </c>
      <c r="V291">
        <f t="shared" si="81"/>
        <v>0</v>
      </c>
      <c r="W291">
        <v>3</v>
      </c>
      <c r="X291">
        <f t="shared" si="82"/>
        <v>0</v>
      </c>
      <c r="Y291">
        <v>0</v>
      </c>
      <c r="Z291">
        <f t="shared" si="83"/>
        <v>3</v>
      </c>
      <c r="AA291">
        <f t="shared" si="84"/>
        <v>0</v>
      </c>
      <c r="AB291">
        <f t="shared" si="85"/>
        <v>0</v>
      </c>
      <c r="AC291">
        <f t="shared" si="86"/>
        <v>0</v>
      </c>
      <c r="AD291">
        <f t="shared" si="87"/>
        <v>1</v>
      </c>
      <c r="AE291">
        <f t="shared" si="88"/>
        <v>0</v>
      </c>
      <c r="AF291">
        <f t="shared" si="89"/>
        <v>1</v>
      </c>
    </row>
    <row r="292" spans="1:32" x14ac:dyDescent="0.25">
      <c r="A292">
        <v>70</v>
      </c>
      <c r="B292">
        <f t="shared" si="72"/>
        <v>1</v>
      </c>
      <c r="C292">
        <v>1</v>
      </c>
      <c r="D292">
        <v>3</v>
      </c>
      <c r="E292">
        <f t="shared" si="73"/>
        <v>0</v>
      </c>
      <c r="F292">
        <v>160</v>
      </c>
      <c r="G292">
        <f t="shared" si="74"/>
        <v>1</v>
      </c>
      <c r="H292">
        <v>225</v>
      </c>
      <c r="I292">
        <f t="shared" si="75"/>
        <v>0</v>
      </c>
      <c r="J292">
        <v>0</v>
      </c>
      <c r="K292">
        <v>2</v>
      </c>
      <c r="L292">
        <f t="shared" si="76"/>
        <v>1</v>
      </c>
      <c r="M292">
        <v>150</v>
      </c>
      <c r="N292">
        <f t="shared" si="77"/>
        <v>1</v>
      </c>
      <c r="O292">
        <v>0</v>
      </c>
      <c r="P292">
        <f t="shared" si="78"/>
        <v>0</v>
      </c>
      <c r="Q292">
        <v>1</v>
      </c>
      <c r="R292">
        <f t="shared" si="79"/>
        <v>1</v>
      </c>
      <c r="S292">
        <v>2</v>
      </c>
      <c r="T292">
        <f t="shared" si="80"/>
        <v>1</v>
      </c>
      <c r="U292">
        <v>0</v>
      </c>
      <c r="V292">
        <f t="shared" si="81"/>
        <v>0</v>
      </c>
      <c r="W292">
        <v>7</v>
      </c>
      <c r="X292">
        <f t="shared" si="82"/>
        <v>2</v>
      </c>
      <c r="Y292">
        <v>1</v>
      </c>
      <c r="Z292">
        <f t="shared" si="83"/>
        <v>9</v>
      </c>
      <c r="AA292">
        <f t="shared" si="84"/>
        <v>1</v>
      </c>
      <c r="AB292">
        <f t="shared" si="85"/>
        <v>1</v>
      </c>
      <c r="AC292">
        <f t="shared" si="86"/>
        <v>0</v>
      </c>
      <c r="AD292">
        <f t="shared" si="87"/>
        <v>0</v>
      </c>
      <c r="AE292">
        <f t="shared" si="88"/>
        <v>0</v>
      </c>
      <c r="AF292">
        <f t="shared" si="89"/>
        <v>1</v>
      </c>
    </row>
    <row r="293" spans="1:32" x14ac:dyDescent="0.25">
      <c r="A293">
        <v>55</v>
      </c>
      <c r="B293">
        <f t="shared" si="72"/>
        <v>0</v>
      </c>
      <c r="C293">
        <v>0</v>
      </c>
      <c r="D293">
        <v>2</v>
      </c>
      <c r="E293">
        <f t="shared" si="73"/>
        <v>0</v>
      </c>
      <c r="F293">
        <v>140</v>
      </c>
      <c r="G293">
        <f t="shared" si="74"/>
        <v>0</v>
      </c>
      <c r="H293">
        <v>375</v>
      </c>
      <c r="I293">
        <f t="shared" si="75"/>
        <v>1</v>
      </c>
      <c r="J293">
        <v>0</v>
      </c>
      <c r="K293">
        <v>0</v>
      </c>
      <c r="L293">
        <f t="shared" si="76"/>
        <v>0</v>
      </c>
      <c r="M293">
        <v>170</v>
      </c>
      <c r="N293">
        <f t="shared" si="77"/>
        <v>0</v>
      </c>
      <c r="O293">
        <v>0</v>
      </c>
      <c r="P293">
        <f t="shared" si="78"/>
        <v>0</v>
      </c>
      <c r="Q293">
        <v>1.5</v>
      </c>
      <c r="R293">
        <f t="shared" si="79"/>
        <v>1</v>
      </c>
      <c r="S293">
        <v>1</v>
      </c>
      <c r="T293">
        <f t="shared" si="80"/>
        <v>0</v>
      </c>
      <c r="U293">
        <v>0</v>
      </c>
      <c r="V293">
        <f t="shared" si="81"/>
        <v>0</v>
      </c>
      <c r="W293">
        <v>3</v>
      </c>
      <c r="X293">
        <f t="shared" si="82"/>
        <v>0</v>
      </c>
      <c r="Y293">
        <v>0</v>
      </c>
      <c r="Z293">
        <f t="shared" si="83"/>
        <v>2</v>
      </c>
      <c r="AA293">
        <f t="shared" si="84"/>
        <v>0</v>
      </c>
      <c r="AB293">
        <f t="shared" si="85"/>
        <v>0</v>
      </c>
      <c r="AC293">
        <f t="shared" si="86"/>
        <v>0</v>
      </c>
      <c r="AD293">
        <f t="shared" si="87"/>
        <v>1</v>
      </c>
      <c r="AE293">
        <f t="shared" si="88"/>
        <v>0</v>
      </c>
      <c r="AF293">
        <f t="shared" si="89"/>
        <v>1</v>
      </c>
    </row>
    <row r="294" spans="1:32" x14ac:dyDescent="0.25">
      <c r="A294">
        <v>45</v>
      </c>
      <c r="B294">
        <f t="shared" si="72"/>
        <v>0</v>
      </c>
      <c r="C294">
        <v>1</v>
      </c>
      <c r="D294">
        <v>4</v>
      </c>
      <c r="E294">
        <f t="shared" si="73"/>
        <v>2</v>
      </c>
      <c r="F294">
        <v>120</v>
      </c>
      <c r="G294">
        <f t="shared" si="74"/>
        <v>0</v>
      </c>
      <c r="H294">
        <v>175</v>
      </c>
      <c r="I294">
        <f t="shared" si="75"/>
        <v>0</v>
      </c>
      <c r="J294">
        <v>0</v>
      </c>
      <c r="K294">
        <v>0</v>
      </c>
      <c r="L294">
        <f t="shared" si="76"/>
        <v>0</v>
      </c>
      <c r="M294">
        <v>150</v>
      </c>
      <c r="N294">
        <f t="shared" si="77"/>
        <v>1</v>
      </c>
      <c r="O294">
        <v>1</v>
      </c>
      <c r="P294">
        <f t="shared" si="78"/>
        <v>2</v>
      </c>
      <c r="Q294">
        <v>3</v>
      </c>
      <c r="R294">
        <f t="shared" si="79"/>
        <v>2</v>
      </c>
      <c r="S294">
        <v>3</v>
      </c>
      <c r="T294">
        <f t="shared" si="80"/>
        <v>1</v>
      </c>
      <c r="U294">
        <v>0</v>
      </c>
      <c r="V294">
        <f t="shared" si="81"/>
        <v>0</v>
      </c>
      <c r="W294">
        <v>6</v>
      </c>
      <c r="X294">
        <f t="shared" si="82"/>
        <v>1</v>
      </c>
      <c r="Y294">
        <v>2</v>
      </c>
      <c r="Z294">
        <f t="shared" si="83"/>
        <v>10</v>
      </c>
      <c r="AA294">
        <f t="shared" si="84"/>
        <v>1</v>
      </c>
      <c r="AB294">
        <f t="shared" si="85"/>
        <v>1</v>
      </c>
      <c r="AC294">
        <f t="shared" si="86"/>
        <v>0</v>
      </c>
      <c r="AD294">
        <f t="shared" si="87"/>
        <v>0</v>
      </c>
      <c r="AE294">
        <f t="shared" si="88"/>
        <v>0</v>
      </c>
      <c r="AF294">
        <f t="shared" si="89"/>
        <v>1</v>
      </c>
    </row>
    <row r="295" spans="1:32" x14ac:dyDescent="0.25">
      <c r="A295">
        <v>65</v>
      </c>
      <c r="B295">
        <f t="shared" si="72"/>
        <v>1</v>
      </c>
      <c r="C295">
        <v>1</v>
      </c>
      <c r="D295">
        <v>4</v>
      </c>
      <c r="E295">
        <f t="shared" si="73"/>
        <v>2</v>
      </c>
      <c r="F295">
        <v>140</v>
      </c>
      <c r="G295">
        <f t="shared" si="74"/>
        <v>0</v>
      </c>
      <c r="H295">
        <v>200</v>
      </c>
      <c r="I295">
        <f t="shared" si="75"/>
        <v>0</v>
      </c>
      <c r="J295">
        <v>0</v>
      </c>
      <c r="K295">
        <v>2</v>
      </c>
      <c r="L295">
        <f t="shared" si="76"/>
        <v>1</v>
      </c>
      <c r="M295">
        <v>150</v>
      </c>
      <c r="N295">
        <f t="shared" si="77"/>
        <v>1</v>
      </c>
      <c r="O295">
        <v>1</v>
      </c>
      <c r="P295">
        <f t="shared" si="78"/>
        <v>2</v>
      </c>
      <c r="Q295">
        <v>7</v>
      </c>
      <c r="R295">
        <f t="shared" si="79"/>
        <v>2</v>
      </c>
      <c r="S295">
        <v>1</v>
      </c>
      <c r="T295">
        <f t="shared" si="80"/>
        <v>0</v>
      </c>
      <c r="U295">
        <v>2</v>
      </c>
      <c r="V295">
        <f t="shared" si="81"/>
        <v>2</v>
      </c>
      <c r="W295">
        <v>7</v>
      </c>
      <c r="X295">
        <f t="shared" si="82"/>
        <v>2</v>
      </c>
      <c r="Y295">
        <v>2</v>
      </c>
      <c r="Z295">
        <f t="shared" si="83"/>
        <v>14</v>
      </c>
      <c r="AA295">
        <f t="shared" si="84"/>
        <v>1</v>
      </c>
      <c r="AB295">
        <f t="shared" si="85"/>
        <v>1</v>
      </c>
      <c r="AC295">
        <f t="shared" si="86"/>
        <v>0</v>
      </c>
      <c r="AD295">
        <f t="shared" si="87"/>
        <v>0</v>
      </c>
      <c r="AE295">
        <f t="shared" si="88"/>
        <v>0</v>
      </c>
      <c r="AF295">
        <f t="shared" si="89"/>
        <v>1</v>
      </c>
    </row>
    <row r="296" spans="1:32" x14ac:dyDescent="0.25">
      <c r="A296">
        <v>65</v>
      </c>
      <c r="B296">
        <f t="shared" si="72"/>
        <v>1</v>
      </c>
      <c r="C296">
        <v>0</v>
      </c>
      <c r="D296">
        <v>4</v>
      </c>
      <c r="E296">
        <f t="shared" si="73"/>
        <v>2</v>
      </c>
      <c r="F296">
        <v>130</v>
      </c>
      <c r="G296">
        <f t="shared" si="74"/>
        <v>0</v>
      </c>
      <c r="H296">
        <v>200</v>
      </c>
      <c r="I296">
        <f t="shared" si="75"/>
        <v>0</v>
      </c>
      <c r="J296">
        <v>0</v>
      </c>
      <c r="K296">
        <v>0</v>
      </c>
      <c r="L296">
        <f t="shared" si="76"/>
        <v>0</v>
      </c>
      <c r="M296">
        <v>140</v>
      </c>
      <c r="N296">
        <f t="shared" si="77"/>
        <v>1</v>
      </c>
      <c r="O296">
        <v>1</v>
      </c>
      <c r="P296">
        <f t="shared" si="78"/>
        <v>2</v>
      </c>
      <c r="Q296">
        <v>0</v>
      </c>
      <c r="R296">
        <f t="shared" si="79"/>
        <v>0</v>
      </c>
      <c r="S296">
        <v>2</v>
      </c>
      <c r="T296">
        <f t="shared" si="80"/>
        <v>1</v>
      </c>
      <c r="U296">
        <v>0</v>
      </c>
      <c r="V296">
        <f t="shared" si="81"/>
        <v>0</v>
      </c>
      <c r="W296">
        <v>3</v>
      </c>
      <c r="X296">
        <f t="shared" si="82"/>
        <v>0</v>
      </c>
      <c r="Y296">
        <v>1</v>
      </c>
      <c r="Z296">
        <f t="shared" si="83"/>
        <v>7</v>
      </c>
      <c r="AA296">
        <f t="shared" si="84"/>
        <v>0</v>
      </c>
      <c r="AB296">
        <f t="shared" si="85"/>
        <v>0</v>
      </c>
      <c r="AC296">
        <f t="shared" si="86"/>
        <v>0</v>
      </c>
      <c r="AD296">
        <f t="shared" si="87"/>
        <v>0</v>
      </c>
      <c r="AE296">
        <f t="shared" si="88"/>
        <v>1</v>
      </c>
      <c r="AF296">
        <f t="shared" si="89"/>
        <v>0</v>
      </c>
    </row>
    <row r="297" spans="1:32" x14ac:dyDescent="0.25">
      <c r="A297">
        <v>45</v>
      </c>
      <c r="B297">
        <f t="shared" si="72"/>
        <v>0</v>
      </c>
      <c r="C297">
        <v>1</v>
      </c>
      <c r="D297">
        <v>2</v>
      </c>
      <c r="E297">
        <f t="shared" si="73"/>
        <v>0</v>
      </c>
      <c r="F297">
        <v>120</v>
      </c>
      <c r="G297">
        <f t="shared" si="74"/>
        <v>0</v>
      </c>
      <c r="H297">
        <v>175</v>
      </c>
      <c r="I297">
        <f t="shared" si="75"/>
        <v>0</v>
      </c>
      <c r="J297">
        <v>0</v>
      </c>
      <c r="K297">
        <v>0</v>
      </c>
      <c r="L297">
        <f t="shared" si="76"/>
        <v>0</v>
      </c>
      <c r="M297">
        <v>190</v>
      </c>
      <c r="N297">
        <f t="shared" si="77"/>
        <v>0</v>
      </c>
      <c r="O297">
        <v>0</v>
      </c>
      <c r="P297">
        <f t="shared" si="78"/>
        <v>0</v>
      </c>
      <c r="Q297">
        <v>0</v>
      </c>
      <c r="R297">
        <f t="shared" si="79"/>
        <v>0</v>
      </c>
      <c r="S297">
        <v>1</v>
      </c>
      <c r="T297">
        <f t="shared" si="80"/>
        <v>0</v>
      </c>
      <c r="U297">
        <v>0</v>
      </c>
      <c r="V297">
        <f t="shared" si="81"/>
        <v>0</v>
      </c>
      <c r="W297">
        <v>3</v>
      </c>
      <c r="X297">
        <f t="shared" si="82"/>
        <v>0</v>
      </c>
      <c r="Y297">
        <v>0</v>
      </c>
      <c r="Z297">
        <f t="shared" si="83"/>
        <v>1</v>
      </c>
      <c r="AA297">
        <f t="shared" si="84"/>
        <v>0</v>
      </c>
      <c r="AB297">
        <f t="shared" si="85"/>
        <v>0</v>
      </c>
      <c r="AC297">
        <f t="shared" si="86"/>
        <v>0</v>
      </c>
      <c r="AD297">
        <f t="shared" si="87"/>
        <v>1</v>
      </c>
      <c r="AE297">
        <f t="shared" si="88"/>
        <v>0</v>
      </c>
      <c r="AF297">
        <f t="shared" si="89"/>
        <v>1</v>
      </c>
    </row>
    <row r="298" spans="1:32" x14ac:dyDescent="0.25">
      <c r="A298">
        <v>60</v>
      </c>
      <c r="B298">
        <f t="shared" si="72"/>
        <v>1</v>
      </c>
      <c r="C298">
        <v>1</v>
      </c>
      <c r="D298">
        <v>4</v>
      </c>
      <c r="E298">
        <f t="shared" si="73"/>
        <v>2</v>
      </c>
      <c r="F298">
        <v>170</v>
      </c>
      <c r="G298">
        <f t="shared" si="74"/>
        <v>1</v>
      </c>
      <c r="H298">
        <v>200</v>
      </c>
      <c r="I298">
        <f t="shared" si="75"/>
        <v>0</v>
      </c>
      <c r="J298">
        <v>1</v>
      </c>
      <c r="K298">
        <v>2</v>
      </c>
      <c r="L298">
        <f t="shared" si="76"/>
        <v>1</v>
      </c>
      <c r="M298">
        <v>90</v>
      </c>
      <c r="N298">
        <f t="shared" si="77"/>
        <v>2</v>
      </c>
      <c r="O298">
        <v>0</v>
      </c>
      <c r="P298">
        <f t="shared" si="78"/>
        <v>0</v>
      </c>
      <c r="Q298">
        <v>1</v>
      </c>
      <c r="R298">
        <f t="shared" si="79"/>
        <v>1</v>
      </c>
      <c r="S298">
        <v>2</v>
      </c>
      <c r="T298">
        <f t="shared" si="80"/>
        <v>1</v>
      </c>
      <c r="U298">
        <v>2</v>
      </c>
      <c r="V298">
        <f t="shared" si="81"/>
        <v>2</v>
      </c>
      <c r="W298">
        <v>6</v>
      </c>
      <c r="X298">
        <f t="shared" si="82"/>
        <v>1</v>
      </c>
      <c r="Y298">
        <v>3</v>
      </c>
      <c r="Z298">
        <f t="shared" si="83"/>
        <v>13</v>
      </c>
      <c r="AA298">
        <f t="shared" si="84"/>
        <v>1</v>
      </c>
      <c r="AB298">
        <f t="shared" si="85"/>
        <v>1</v>
      </c>
      <c r="AC298">
        <f t="shared" si="86"/>
        <v>0</v>
      </c>
      <c r="AD298">
        <f t="shared" si="87"/>
        <v>0</v>
      </c>
      <c r="AE298">
        <f t="shared" si="88"/>
        <v>0</v>
      </c>
      <c r="AF298">
        <f t="shared" si="89"/>
        <v>1</v>
      </c>
    </row>
    <row r="299" spans="1:32" x14ac:dyDescent="0.25">
      <c r="A299">
        <v>60</v>
      </c>
      <c r="B299">
        <f t="shared" si="72"/>
        <v>1</v>
      </c>
      <c r="C299">
        <v>0</v>
      </c>
      <c r="D299">
        <v>4</v>
      </c>
      <c r="E299">
        <f t="shared" si="73"/>
        <v>2</v>
      </c>
      <c r="F299">
        <v>140</v>
      </c>
      <c r="G299">
        <f t="shared" si="74"/>
        <v>0</v>
      </c>
      <c r="H299">
        <v>250</v>
      </c>
      <c r="I299">
        <f t="shared" si="75"/>
        <v>0</v>
      </c>
      <c r="J299">
        <v>0</v>
      </c>
      <c r="K299">
        <v>0</v>
      </c>
      <c r="L299">
        <f t="shared" si="76"/>
        <v>0</v>
      </c>
      <c r="M299">
        <v>130</v>
      </c>
      <c r="N299">
        <f t="shared" si="77"/>
        <v>1</v>
      </c>
      <c r="O299">
        <v>1</v>
      </c>
      <c r="P299">
        <f t="shared" si="78"/>
        <v>2</v>
      </c>
      <c r="Q299">
        <v>0.5</v>
      </c>
      <c r="R299">
        <f t="shared" si="79"/>
        <v>0</v>
      </c>
      <c r="S299">
        <v>2</v>
      </c>
      <c r="T299">
        <f t="shared" si="80"/>
        <v>1</v>
      </c>
      <c r="U299">
        <v>0</v>
      </c>
      <c r="V299">
        <f t="shared" si="81"/>
        <v>0</v>
      </c>
      <c r="W299">
        <v>7</v>
      </c>
      <c r="X299">
        <f t="shared" si="82"/>
        <v>2</v>
      </c>
      <c r="Y299">
        <v>1</v>
      </c>
      <c r="Z299">
        <f t="shared" si="83"/>
        <v>9</v>
      </c>
      <c r="AA299">
        <f t="shared" si="84"/>
        <v>1</v>
      </c>
      <c r="AB299">
        <f t="shared" si="85"/>
        <v>1</v>
      </c>
      <c r="AC299">
        <f t="shared" si="86"/>
        <v>0</v>
      </c>
      <c r="AD299">
        <f t="shared" si="87"/>
        <v>0</v>
      </c>
      <c r="AE299">
        <f t="shared" si="88"/>
        <v>0</v>
      </c>
      <c r="AF299">
        <f t="shared" si="89"/>
        <v>1</v>
      </c>
    </row>
    <row r="300" spans="1:32" x14ac:dyDescent="0.25">
      <c r="A300">
        <v>45</v>
      </c>
      <c r="B300">
        <f t="shared" si="72"/>
        <v>0</v>
      </c>
      <c r="C300">
        <v>1</v>
      </c>
      <c r="D300">
        <v>1</v>
      </c>
      <c r="E300">
        <f t="shared" si="73"/>
        <v>0</v>
      </c>
      <c r="F300">
        <v>110</v>
      </c>
      <c r="G300">
        <f t="shared" si="74"/>
        <v>0</v>
      </c>
      <c r="H300">
        <v>275</v>
      </c>
      <c r="I300">
        <f t="shared" si="75"/>
        <v>1</v>
      </c>
      <c r="J300">
        <v>0</v>
      </c>
      <c r="K300">
        <v>0</v>
      </c>
      <c r="L300">
        <f t="shared" si="76"/>
        <v>0</v>
      </c>
      <c r="M300">
        <v>140</v>
      </c>
      <c r="N300">
        <f t="shared" si="77"/>
        <v>1</v>
      </c>
      <c r="O300">
        <v>0</v>
      </c>
      <c r="P300">
        <f t="shared" si="78"/>
        <v>0</v>
      </c>
      <c r="Q300">
        <v>1.5</v>
      </c>
      <c r="R300">
        <f t="shared" si="79"/>
        <v>1</v>
      </c>
      <c r="S300">
        <v>2</v>
      </c>
      <c r="T300">
        <f t="shared" si="80"/>
        <v>1</v>
      </c>
      <c r="U300">
        <v>0</v>
      </c>
      <c r="V300">
        <f t="shared" si="81"/>
        <v>0</v>
      </c>
      <c r="W300">
        <v>7</v>
      </c>
      <c r="X300">
        <f t="shared" si="82"/>
        <v>2</v>
      </c>
      <c r="Y300">
        <v>1</v>
      </c>
      <c r="Z300">
        <f t="shared" si="83"/>
        <v>7</v>
      </c>
      <c r="AA300">
        <f t="shared" si="84"/>
        <v>0</v>
      </c>
      <c r="AB300">
        <f t="shared" si="85"/>
        <v>0</v>
      </c>
      <c r="AC300">
        <f t="shared" si="86"/>
        <v>0</v>
      </c>
      <c r="AD300">
        <f t="shared" si="87"/>
        <v>0</v>
      </c>
      <c r="AE300">
        <f t="shared" si="88"/>
        <v>1</v>
      </c>
      <c r="AF300">
        <f t="shared" si="89"/>
        <v>0</v>
      </c>
    </row>
    <row r="301" spans="1:32" x14ac:dyDescent="0.25">
      <c r="A301">
        <v>70</v>
      </c>
      <c r="B301">
        <f t="shared" si="72"/>
        <v>1</v>
      </c>
      <c r="C301">
        <v>1</v>
      </c>
      <c r="D301">
        <v>4</v>
      </c>
      <c r="E301">
        <f t="shared" si="73"/>
        <v>2</v>
      </c>
      <c r="F301">
        <v>150</v>
      </c>
      <c r="G301">
        <f t="shared" si="74"/>
        <v>1</v>
      </c>
      <c r="H301">
        <v>200</v>
      </c>
      <c r="I301">
        <f t="shared" si="75"/>
        <v>0</v>
      </c>
      <c r="J301">
        <v>1</v>
      </c>
      <c r="K301">
        <v>0</v>
      </c>
      <c r="L301">
        <f t="shared" si="76"/>
        <v>0</v>
      </c>
      <c r="M301">
        <v>150</v>
      </c>
      <c r="N301">
        <f t="shared" si="77"/>
        <v>1</v>
      </c>
      <c r="O301">
        <v>0</v>
      </c>
      <c r="P301">
        <f t="shared" si="78"/>
        <v>0</v>
      </c>
      <c r="Q301">
        <v>3.5</v>
      </c>
      <c r="R301">
        <f t="shared" si="79"/>
        <v>2</v>
      </c>
      <c r="S301">
        <v>2</v>
      </c>
      <c r="T301">
        <f t="shared" si="80"/>
        <v>1</v>
      </c>
      <c r="U301">
        <v>2</v>
      </c>
      <c r="V301">
        <f t="shared" si="81"/>
        <v>2</v>
      </c>
      <c r="W301">
        <v>7</v>
      </c>
      <c r="X301">
        <f t="shared" si="82"/>
        <v>2</v>
      </c>
      <c r="Y301">
        <v>2</v>
      </c>
      <c r="Z301">
        <f t="shared" si="83"/>
        <v>13</v>
      </c>
      <c r="AA301">
        <f t="shared" si="84"/>
        <v>1</v>
      </c>
      <c r="AB301">
        <f t="shared" si="85"/>
        <v>1</v>
      </c>
      <c r="AC301">
        <f t="shared" si="86"/>
        <v>0</v>
      </c>
      <c r="AD301">
        <f t="shared" si="87"/>
        <v>0</v>
      </c>
      <c r="AE301">
        <f t="shared" si="88"/>
        <v>0</v>
      </c>
      <c r="AF301">
        <f t="shared" si="89"/>
        <v>1</v>
      </c>
    </row>
    <row r="302" spans="1:32" x14ac:dyDescent="0.25">
      <c r="A302">
        <v>60</v>
      </c>
      <c r="B302">
        <f t="shared" si="72"/>
        <v>1</v>
      </c>
      <c r="C302">
        <v>1</v>
      </c>
      <c r="D302">
        <v>4</v>
      </c>
      <c r="E302">
        <f t="shared" si="73"/>
        <v>2</v>
      </c>
      <c r="F302">
        <v>130</v>
      </c>
      <c r="G302">
        <f t="shared" si="74"/>
        <v>0</v>
      </c>
      <c r="H302">
        <v>150</v>
      </c>
      <c r="I302">
        <f t="shared" si="75"/>
        <v>0</v>
      </c>
      <c r="J302">
        <v>0</v>
      </c>
      <c r="K302">
        <v>0</v>
      </c>
      <c r="L302">
        <f t="shared" si="76"/>
        <v>0</v>
      </c>
      <c r="M302">
        <v>120</v>
      </c>
      <c r="N302">
        <f t="shared" si="77"/>
        <v>2</v>
      </c>
      <c r="O302">
        <v>1</v>
      </c>
      <c r="P302">
        <f t="shared" si="78"/>
        <v>2</v>
      </c>
      <c r="Q302">
        <v>1.5</v>
      </c>
      <c r="R302">
        <f t="shared" si="79"/>
        <v>1</v>
      </c>
      <c r="S302">
        <v>2</v>
      </c>
      <c r="T302">
        <f t="shared" si="80"/>
        <v>1</v>
      </c>
      <c r="U302">
        <v>1</v>
      </c>
      <c r="V302">
        <f t="shared" si="81"/>
        <v>1</v>
      </c>
      <c r="W302">
        <v>7</v>
      </c>
      <c r="X302">
        <f t="shared" si="82"/>
        <v>2</v>
      </c>
      <c r="Y302">
        <v>3</v>
      </c>
      <c r="Z302">
        <f t="shared" si="83"/>
        <v>13</v>
      </c>
      <c r="AA302">
        <f t="shared" si="84"/>
        <v>1</v>
      </c>
      <c r="AB302">
        <f t="shared" si="85"/>
        <v>1</v>
      </c>
      <c r="AC302">
        <f t="shared" si="86"/>
        <v>0</v>
      </c>
      <c r="AD302">
        <f t="shared" si="87"/>
        <v>0</v>
      </c>
      <c r="AE302">
        <f t="shared" si="88"/>
        <v>0</v>
      </c>
      <c r="AF302">
        <f t="shared" si="89"/>
        <v>1</v>
      </c>
    </row>
    <row r="303" spans="1:32" x14ac:dyDescent="0.25">
      <c r="A303">
        <v>60</v>
      </c>
      <c r="B303">
        <f t="shared" si="72"/>
        <v>1</v>
      </c>
      <c r="C303">
        <v>0</v>
      </c>
      <c r="D303">
        <v>2</v>
      </c>
      <c r="E303">
        <f t="shared" si="73"/>
        <v>0</v>
      </c>
      <c r="F303">
        <v>130</v>
      </c>
      <c r="G303">
        <f t="shared" si="74"/>
        <v>0</v>
      </c>
      <c r="H303">
        <v>250</v>
      </c>
      <c r="I303">
        <f t="shared" si="75"/>
        <v>0</v>
      </c>
      <c r="J303">
        <v>0</v>
      </c>
      <c r="K303">
        <v>2</v>
      </c>
      <c r="L303">
        <f t="shared" si="76"/>
        <v>1</v>
      </c>
      <c r="M303">
        <v>180</v>
      </c>
      <c r="N303">
        <f t="shared" si="77"/>
        <v>0</v>
      </c>
      <c r="O303">
        <v>0</v>
      </c>
      <c r="P303">
        <f t="shared" si="78"/>
        <v>0</v>
      </c>
      <c r="Q303">
        <v>0</v>
      </c>
      <c r="R303">
        <f t="shared" si="79"/>
        <v>0</v>
      </c>
      <c r="S303">
        <v>2</v>
      </c>
      <c r="T303">
        <f t="shared" si="80"/>
        <v>1</v>
      </c>
      <c r="U303">
        <v>1</v>
      </c>
      <c r="V303">
        <f t="shared" si="81"/>
        <v>1</v>
      </c>
      <c r="W303">
        <v>3</v>
      </c>
      <c r="X303">
        <f t="shared" si="82"/>
        <v>0</v>
      </c>
      <c r="Y303">
        <v>1</v>
      </c>
      <c r="Z303">
        <f t="shared" si="83"/>
        <v>4</v>
      </c>
      <c r="AA303">
        <f t="shared" si="84"/>
        <v>0</v>
      </c>
      <c r="AB303">
        <f t="shared" si="85"/>
        <v>0</v>
      </c>
      <c r="AC303">
        <f t="shared" si="86"/>
        <v>0</v>
      </c>
      <c r="AD303">
        <f t="shared" si="87"/>
        <v>0</v>
      </c>
      <c r="AE303">
        <f t="shared" si="88"/>
        <v>1</v>
      </c>
      <c r="AF303">
        <f t="shared" si="89"/>
        <v>0</v>
      </c>
    </row>
    <row r="304" spans="1:32" x14ac:dyDescent="0.25">
      <c r="A304">
        <v>40</v>
      </c>
      <c r="B304">
        <f t="shared" si="72"/>
        <v>0</v>
      </c>
      <c r="C304">
        <v>1</v>
      </c>
      <c r="D304">
        <v>3</v>
      </c>
      <c r="E304">
        <f t="shared" si="73"/>
        <v>0</v>
      </c>
      <c r="F304">
        <v>140</v>
      </c>
      <c r="G304">
        <f t="shared" si="74"/>
        <v>0</v>
      </c>
      <c r="H304">
        <v>175</v>
      </c>
      <c r="I304">
        <f t="shared" si="75"/>
        <v>0</v>
      </c>
      <c r="J304">
        <v>0</v>
      </c>
      <c r="K304">
        <v>0</v>
      </c>
      <c r="L304">
        <f t="shared" si="76"/>
        <v>0</v>
      </c>
      <c r="M304">
        <v>180</v>
      </c>
      <c r="N304">
        <f t="shared" si="77"/>
        <v>0</v>
      </c>
      <c r="O304">
        <v>0</v>
      </c>
      <c r="P304">
        <f t="shared" si="78"/>
        <v>0</v>
      </c>
      <c r="Q304">
        <v>0</v>
      </c>
      <c r="R304">
        <f t="shared" si="79"/>
        <v>0</v>
      </c>
      <c r="S304">
        <v>1</v>
      </c>
      <c r="T304">
        <f t="shared" si="80"/>
        <v>0</v>
      </c>
      <c r="U304" t="s">
        <v>0</v>
      </c>
      <c r="V304">
        <f t="shared" si="81"/>
        <v>2</v>
      </c>
      <c r="W304">
        <v>3</v>
      </c>
      <c r="X304">
        <f t="shared" si="82"/>
        <v>0</v>
      </c>
      <c r="Y304">
        <v>0</v>
      </c>
      <c r="Z304">
        <f t="shared" si="83"/>
        <v>3</v>
      </c>
      <c r="AA304">
        <f t="shared" si="84"/>
        <v>0</v>
      </c>
      <c r="AB304">
        <f t="shared" si="85"/>
        <v>0</v>
      </c>
      <c r="AC304">
        <f t="shared" si="86"/>
        <v>0</v>
      </c>
      <c r="AD304">
        <f t="shared" si="87"/>
        <v>1</v>
      </c>
      <c r="AE304">
        <f t="shared" si="88"/>
        <v>0</v>
      </c>
      <c r="AF304">
        <f t="shared" si="89"/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4"/>
  <sheetViews>
    <sheetView topLeftCell="Q1" workbookViewId="0">
      <selection activeCell="AC2" sqref="AC2"/>
    </sheetView>
  </sheetViews>
  <sheetFormatPr defaultColWidth="19.5703125" defaultRowHeight="15" x14ac:dyDescent="0.25"/>
  <cols>
    <col min="1" max="1" width="13.7109375" bestFit="1" customWidth="1"/>
    <col min="2" max="2" width="11" style="26" bestFit="1" customWidth="1"/>
    <col min="3" max="3" width="18.42578125" bestFit="1" customWidth="1"/>
    <col min="4" max="4" width="7.140625" bestFit="1" customWidth="1"/>
    <col min="5" max="5" width="14.5703125" bestFit="1" customWidth="1"/>
    <col min="6" max="6" width="14" style="26" bestFit="1" customWidth="1"/>
    <col min="8" max="8" width="11.140625" style="26" bestFit="1" customWidth="1"/>
    <col min="9" max="9" width="16.7109375" bestFit="1" customWidth="1"/>
    <col min="10" max="10" width="14.42578125" style="26" bestFit="1" customWidth="1"/>
    <col min="11" max="11" width="18" bestFit="1" customWidth="1"/>
    <col min="12" max="12" width="10.7109375" bestFit="1" customWidth="1"/>
    <col min="13" max="13" width="8.28515625" style="26" bestFit="1" customWidth="1"/>
    <col min="14" max="14" width="14" bestFit="1" customWidth="1"/>
    <col min="15" max="15" width="13.5703125" style="26" bestFit="1" customWidth="1"/>
    <col min="16" max="16" width="16.140625" bestFit="1" customWidth="1"/>
    <col min="17" max="17" width="16.140625" style="26" customWidth="1"/>
    <col min="18" max="18" width="19.140625" bestFit="1" customWidth="1"/>
    <col min="19" max="19" width="15" style="26" bestFit="1" customWidth="1"/>
    <col min="20" max="20" width="19" bestFit="1" customWidth="1"/>
    <col min="21" max="21" width="13.140625" style="26" bestFit="1" customWidth="1"/>
    <col min="22" max="22" width="13.140625" bestFit="1" customWidth="1"/>
    <col min="23" max="23" width="12.140625" style="26" bestFit="1" customWidth="1"/>
    <col min="24" max="24" width="14.7109375" bestFit="1" customWidth="1"/>
    <col min="25" max="25" width="10.28515625" style="26" bestFit="1" customWidth="1"/>
    <col min="26" max="26" width="16.85546875" bestFit="1" customWidth="1"/>
    <col min="27" max="27" width="7.5703125" bestFit="1" customWidth="1"/>
    <col min="28" max="28" width="7.5703125" customWidth="1"/>
    <col min="29" max="29" width="5.140625" bestFit="1" customWidth="1"/>
    <col min="30" max="31" width="8.140625" bestFit="1" customWidth="1"/>
    <col min="32" max="33" width="8.7109375" bestFit="1" customWidth="1"/>
    <col min="34" max="34" width="7.140625" bestFit="1" customWidth="1"/>
  </cols>
  <sheetData>
    <row r="1" spans="1:34" s="6" customFormat="1" ht="45" x14ac:dyDescent="0.25">
      <c r="A1" s="6" t="s">
        <v>142</v>
      </c>
      <c r="B1" s="25" t="s">
        <v>177</v>
      </c>
      <c r="C1" s="27" t="s">
        <v>154</v>
      </c>
      <c r="D1" s="11" t="s">
        <v>178</v>
      </c>
      <c r="E1" s="6" t="s">
        <v>125</v>
      </c>
      <c r="F1" s="25" t="s">
        <v>179</v>
      </c>
      <c r="G1" s="6" t="s">
        <v>144</v>
      </c>
      <c r="H1" s="25" t="s">
        <v>180</v>
      </c>
      <c r="I1" s="6" t="s">
        <v>146</v>
      </c>
      <c r="J1" s="25" t="s">
        <v>181</v>
      </c>
      <c r="K1" s="15" t="s">
        <v>128</v>
      </c>
      <c r="L1" s="6" t="s">
        <v>129</v>
      </c>
      <c r="M1" s="25" t="s">
        <v>182</v>
      </c>
      <c r="N1" s="6" t="s">
        <v>148</v>
      </c>
      <c r="O1" s="25" t="s">
        <v>183</v>
      </c>
      <c r="P1" s="6" t="s">
        <v>131</v>
      </c>
      <c r="Q1" s="28" t="s">
        <v>184</v>
      </c>
      <c r="R1" s="6" t="s">
        <v>150</v>
      </c>
      <c r="S1" s="25" t="s">
        <v>185</v>
      </c>
      <c r="T1" s="6" t="s">
        <v>133</v>
      </c>
      <c r="U1" s="25" t="s">
        <v>186</v>
      </c>
      <c r="V1" s="6" t="s">
        <v>134</v>
      </c>
      <c r="W1" s="25" t="s">
        <v>187</v>
      </c>
      <c r="X1" s="6" t="s">
        <v>135</v>
      </c>
      <c r="Y1" s="25" t="s">
        <v>188</v>
      </c>
      <c r="Z1" s="6" t="s">
        <v>136</v>
      </c>
      <c r="AA1" s="19" t="s">
        <v>169</v>
      </c>
      <c r="AB1" s="19" t="s">
        <v>189</v>
      </c>
      <c r="AC1" s="6" t="s">
        <v>170</v>
      </c>
      <c r="AD1" s="18" t="s">
        <v>171</v>
      </c>
      <c r="AE1" s="18" t="s">
        <v>172</v>
      </c>
      <c r="AF1" s="18" t="s">
        <v>173</v>
      </c>
      <c r="AG1" s="18" t="s">
        <v>174</v>
      </c>
      <c r="AH1" s="18" t="s">
        <v>175</v>
      </c>
    </row>
    <row r="2" spans="1:34" x14ac:dyDescent="0.25">
      <c r="A2">
        <v>65</v>
      </c>
      <c r="B2" s="26">
        <f>VLOOKUP(A2,percentages!$A$2:$D$10,4,FALSE)</f>
        <v>0.60869565217391308</v>
      </c>
      <c r="C2">
        <v>1</v>
      </c>
      <c r="D2">
        <f>IF(C2=1,0.55,0.26)</f>
        <v>0.55000000000000004</v>
      </c>
      <c r="E2">
        <v>1</v>
      </c>
      <c r="F2" s="26">
        <f>VLOOKUP(E2,percentages!$J$2:$L$5,3,FALSE)</f>
        <v>0.30434782608695654</v>
      </c>
      <c r="G2">
        <v>150</v>
      </c>
      <c r="H2" s="26">
        <f>VLOOKUP(G2,percentages!N$2:Q$11,3,FALSE)</f>
        <v>17</v>
      </c>
      <c r="I2">
        <v>250</v>
      </c>
      <c r="J2" s="26">
        <f>VLOOKUP(I2,percentages!S$2:U$11,3,FALSE)</f>
        <v>0.41176470588235292</v>
      </c>
      <c r="K2">
        <v>1</v>
      </c>
      <c r="L2">
        <v>2</v>
      </c>
      <c r="M2" s="26">
        <f>VLOOKUP(L2,percentages!AA$2:AC$4,3,FALSE)</f>
        <v>0.54054054054054057</v>
      </c>
      <c r="N2">
        <v>150</v>
      </c>
      <c r="O2" s="26" t="e">
        <f>VLOOKUP(N2,percentages!AD$2:AF$15,3,FALSE)</f>
        <v>#N/A</v>
      </c>
      <c r="P2">
        <v>0</v>
      </c>
      <c r="Q2" s="26">
        <f>VLOOKUP(P2,percentages!AI$2:AK$3,3,FALSE)</f>
        <v>0.30882352941176472</v>
      </c>
      <c r="R2">
        <v>2.5</v>
      </c>
      <c r="S2" s="26">
        <f>VLOOKUP(R2,percentages!AM$2:AO$10,3,FALSE)</f>
        <v>0.75</v>
      </c>
      <c r="T2">
        <v>3</v>
      </c>
      <c r="U2" s="26">
        <f>VLOOKUP(T2,percentages!AQ$2:AS$4,3,FALSE)</f>
        <v>0.5714285714285714</v>
      </c>
      <c r="V2">
        <v>0</v>
      </c>
      <c r="W2" s="26">
        <f>VLOOKUP(V2,percentages!AU$2:AW$5,3,FALSE)</f>
        <v>0.26136363636363635</v>
      </c>
      <c r="X2">
        <v>6</v>
      </c>
      <c r="Y2" s="26">
        <f>VLOOKUP(X2,percentages!AY$2:BA$4,3,FALSE)</f>
        <v>0.66666666666666663</v>
      </c>
      <c r="Z2">
        <v>0</v>
      </c>
      <c r="AA2" s="26" t="e">
        <f>AVERAGE(B2,D2,F2,H2,J2,M2,O2,Q2,S2,U2,W2,Y2)</f>
        <v>#N/A</v>
      </c>
      <c r="AB2" s="26" t="e">
        <f>IF(AA2&lt;=0.3,0.3,IF(AA2&lt;=0.35,0.35,IF(AA2&lt;=0.4,0.4,IF(AA2&lt;=0.45,0.45,IF(AA2&lt;=0.5,0.5,IF(AA2&lt;=0.55,0.55,IF(AA2&lt;=0.6,0.6,IF(AA2&lt;=0.65,0.65,IF(AA2&lt;=0.7,0.7,IF(AA2&lt;=0.75,0.75,IF(AA2&lt;=0.8,0.8,0)))))))))))</f>
        <v>#N/A</v>
      </c>
      <c r="AC2" t="e">
        <f>IF(AB2&gt;=0.45,1,0)</f>
        <v>#N/A</v>
      </c>
      <c r="AD2" t="e">
        <f>IF(AND(AC2=1,Z2&gt;0),1,0)</f>
        <v>#N/A</v>
      </c>
      <c r="AE2" t="e">
        <f>IF(AND(AC2=1,Z2=0),1,0)</f>
        <v>#N/A</v>
      </c>
      <c r="AF2" t="e">
        <f>IF(AND(AC2=0,Z2=0),1,0)</f>
        <v>#N/A</v>
      </c>
      <c r="AG2" t="e">
        <f>IF(AND(AC2=0,Z2&gt;0),1,0)</f>
        <v>#N/A</v>
      </c>
      <c r="AH2" t="e">
        <f>IF(OR(AD2=1,AF2=1),1,0)</f>
        <v>#N/A</v>
      </c>
    </row>
    <row r="3" spans="1:34" x14ac:dyDescent="0.25">
      <c r="A3">
        <v>70</v>
      </c>
      <c r="B3" s="26">
        <f>VLOOKUP(A3,percentages!$A$2:$D$10,4,FALSE)</f>
        <v>0.55555555555555558</v>
      </c>
      <c r="C3">
        <v>1</v>
      </c>
      <c r="D3">
        <f t="shared" ref="D3:D66" si="0">IF(C3=1,0.55,0.26)</f>
        <v>0.55000000000000004</v>
      </c>
      <c r="E3">
        <v>4</v>
      </c>
      <c r="F3" s="26">
        <f>VLOOKUP(E3,percentages!$J$2:$L$5,3,FALSE)</f>
        <v>0.72916666666666663</v>
      </c>
      <c r="G3">
        <v>160</v>
      </c>
      <c r="H3" s="26">
        <f>VLOOKUP(G3,percentages!N$2:Q$11,3,FALSE)</f>
        <v>11</v>
      </c>
      <c r="I3">
        <v>300</v>
      </c>
      <c r="J3" s="26">
        <f>VLOOKUP(I3,percentages!S$2:U$11,3,FALSE)</f>
        <v>0.70967741935483875</v>
      </c>
      <c r="K3">
        <v>0</v>
      </c>
      <c r="L3">
        <v>2</v>
      </c>
      <c r="M3" s="26">
        <f>VLOOKUP(L3,percentages!AA$2:AC$4,3,FALSE)</f>
        <v>0.54054054054054057</v>
      </c>
      <c r="N3">
        <v>110</v>
      </c>
      <c r="O3" s="26" t="e">
        <f>VLOOKUP(N3,percentages!AD$2:AF$15,3,FALSE)</f>
        <v>#N/A</v>
      </c>
      <c r="P3">
        <v>1</v>
      </c>
      <c r="Q3" s="26">
        <f>VLOOKUP(P3,percentages!AI$2:AK$3,3,FALSE)</f>
        <v>0.76767676767676762</v>
      </c>
      <c r="R3">
        <v>1.5</v>
      </c>
      <c r="S3" s="26">
        <f>VLOOKUP(R3,percentages!AM$2:AO$10,3,FALSE)</f>
        <v>0.47368421052631576</v>
      </c>
      <c r="T3">
        <v>2</v>
      </c>
      <c r="U3" s="26">
        <f>VLOOKUP(T3,percentages!AQ$2:AS$4,3,FALSE)</f>
        <v>0.65</v>
      </c>
      <c r="V3">
        <v>3</v>
      </c>
      <c r="W3" s="26">
        <f>VLOOKUP(V3,percentages!AU$2:AW$5,3,FALSE)</f>
        <v>0.85</v>
      </c>
      <c r="X3">
        <v>3</v>
      </c>
      <c r="Y3" s="26">
        <f>VLOOKUP(X3,percentages!AY$2:BA$4,3,FALSE)</f>
        <v>0.22289156626506024</v>
      </c>
      <c r="Z3">
        <v>2</v>
      </c>
      <c r="AA3" s="26" t="e">
        <f t="shared" ref="AA3:AA66" si="1">AVERAGE(B3,D3,F3,H3,J3,M3,O3,Q3,S3,U3,W3,Y3)</f>
        <v>#N/A</v>
      </c>
      <c r="AB3" s="26" t="e">
        <f t="shared" ref="AB3:AB66" si="2">IF(AA3&lt;=0.3,0.3,IF(AA3&lt;=0.35,0.35,IF(AA3&lt;=0.4,0.4,IF(AA3&lt;=0.45,0.45,IF(AA3&lt;=0.5,0.5,IF(AA3&lt;=0.55,0.55,IF(AA3&lt;=0.6,0.6,IF(AA3&lt;=0.65,0.65,IF(AA3&lt;=0.7,0.7,IF(AA3&lt;=0.75,0.75,IF(AA3&lt;=0.8,0.8,0)))))))))))</f>
        <v>#N/A</v>
      </c>
      <c r="AC3" t="e">
        <f t="shared" ref="AC3:AC66" si="3">IF(AB3&gt;=0.45,1,0)</f>
        <v>#N/A</v>
      </c>
      <c r="AD3" t="e">
        <f t="shared" ref="AD3:AD66" si="4">IF(AND(AC3=1,Z3&gt;0),1,0)</f>
        <v>#N/A</v>
      </c>
      <c r="AE3" t="e">
        <f t="shared" ref="AE3:AE66" si="5">IF(AND(AC3=1,Z3=0),1,0)</f>
        <v>#N/A</v>
      </c>
      <c r="AF3" t="e">
        <f t="shared" ref="AF3:AF66" si="6">IF(AND(AC3=0,Z3=0),1,0)</f>
        <v>#N/A</v>
      </c>
      <c r="AG3" t="e">
        <f t="shared" ref="AG3:AG66" si="7">IF(AND(AC3=0,Z3&gt;0),1,0)</f>
        <v>#N/A</v>
      </c>
      <c r="AH3" t="e">
        <f t="shared" ref="AH3:AH66" si="8">IF(OR(AD3=1,AF3=1),1,0)</f>
        <v>#N/A</v>
      </c>
    </row>
    <row r="4" spans="1:34" x14ac:dyDescent="0.25">
      <c r="A4">
        <v>70</v>
      </c>
      <c r="B4" s="26">
        <f>VLOOKUP(A4,percentages!$A$2:$D$10,4,FALSE)</f>
        <v>0.55555555555555558</v>
      </c>
      <c r="C4">
        <v>1</v>
      </c>
      <c r="D4">
        <f t="shared" si="0"/>
        <v>0.55000000000000004</v>
      </c>
      <c r="E4">
        <v>4</v>
      </c>
      <c r="F4" s="26">
        <f>VLOOKUP(E4,percentages!$J$2:$L$5,3,FALSE)</f>
        <v>0.72916666666666663</v>
      </c>
      <c r="G4">
        <v>120</v>
      </c>
      <c r="H4" s="26">
        <f>VLOOKUP(G4,percentages!N$2:Q$11,3,FALSE)</f>
        <v>22</v>
      </c>
      <c r="I4">
        <v>250</v>
      </c>
      <c r="J4" s="26">
        <f>VLOOKUP(I4,percentages!S$2:U$11,3,FALSE)</f>
        <v>0.41176470588235292</v>
      </c>
      <c r="K4">
        <v>0</v>
      </c>
      <c r="L4">
        <v>2</v>
      </c>
      <c r="M4" s="26">
        <f>VLOOKUP(L4,percentages!AA$2:AC$4,3,FALSE)</f>
        <v>0.54054054054054057</v>
      </c>
      <c r="N4">
        <v>130</v>
      </c>
      <c r="O4" s="26" t="e">
        <f>VLOOKUP(N4,percentages!AD$2:AF$15,3,FALSE)</f>
        <v>#N/A</v>
      </c>
      <c r="P4">
        <v>1</v>
      </c>
      <c r="Q4" s="26">
        <f>VLOOKUP(P4,percentages!AI$2:AK$3,3,FALSE)</f>
        <v>0.76767676767676762</v>
      </c>
      <c r="R4">
        <v>3</v>
      </c>
      <c r="S4" s="26">
        <f>VLOOKUP(R4,percentages!AM$2:AO$10,3,FALSE)</f>
        <v>0.88888888888888884</v>
      </c>
      <c r="T4">
        <v>2</v>
      </c>
      <c r="U4" s="26">
        <f>VLOOKUP(T4,percentages!AQ$2:AS$4,3,FALSE)</f>
        <v>0.65</v>
      </c>
      <c r="V4">
        <v>2</v>
      </c>
      <c r="W4" s="26">
        <f>VLOOKUP(V4,percentages!AU$2:AW$5,3,FALSE)</f>
        <v>0.81578947368421051</v>
      </c>
      <c r="X4">
        <v>7</v>
      </c>
      <c r="Y4" s="26">
        <f>VLOOKUP(X4,percentages!AY$2:BA$4,3,FALSE)</f>
        <v>0.76068376068376065</v>
      </c>
      <c r="Z4">
        <v>1</v>
      </c>
      <c r="AA4" s="26" t="e">
        <f t="shared" si="1"/>
        <v>#N/A</v>
      </c>
      <c r="AB4" s="26" t="e">
        <f t="shared" si="2"/>
        <v>#N/A</v>
      </c>
      <c r="AC4" t="e">
        <f t="shared" si="3"/>
        <v>#N/A</v>
      </c>
      <c r="AD4" t="e">
        <f t="shared" si="4"/>
        <v>#N/A</v>
      </c>
      <c r="AE4" t="e">
        <f t="shared" si="5"/>
        <v>#N/A</v>
      </c>
      <c r="AF4" t="e">
        <f t="shared" si="6"/>
        <v>#N/A</v>
      </c>
      <c r="AG4" t="e">
        <f t="shared" si="7"/>
        <v>#N/A</v>
      </c>
      <c r="AH4" t="e">
        <f t="shared" si="8"/>
        <v>#N/A</v>
      </c>
    </row>
    <row r="5" spans="1:34" x14ac:dyDescent="0.25">
      <c r="A5">
        <v>40</v>
      </c>
      <c r="B5" s="26">
        <f>VLOOKUP(A5,percentages!$A$2:$D$10,4,FALSE)</f>
        <v>0.33333333333333331</v>
      </c>
      <c r="C5">
        <v>1</v>
      </c>
      <c r="D5">
        <f t="shared" si="0"/>
        <v>0.55000000000000004</v>
      </c>
      <c r="E5">
        <v>3</v>
      </c>
      <c r="F5" s="26">
        <f>VLOOKUP(E5,percentages!$J$2:$L$5,3,FALSE)</f>
        <v>0.20930232558139536</v>
      </c>
      <c r="G5">
        <v>130</v>
      </c>
      <c r="H5" s="26">
        <f>VLOOKUP(G5,percentages!N$2:Q$11,3,FALSE)</f>
        <v>34</v>
      </c>
      <c r="I5">
        <v>250</v>
      </c>
      <c r="J5" s="26">
        <f>VLOOKUP(I5,percentages!S$2:U$11,3,FALSE)</f>
        <v>0.41176470588235292</v>
      </c>
      <c r="K5">
        <v>0</v>
      </c>
      <c r="L5">
        <v>0</v>
      </c>
      <c r="M5" s="26">
        <f>VLOOKUP(L5,percentages!AA$2:AC$4,3,FALSE)</f>
        <v>0.37086092715231789</v>
      </c>
      <c r="N5">
        <v>190</v>
      </c>
      <c r="O5" s="26">
        <f>VLOOKUP(N5,percentages!AD$2:AF$15,3,FALSE)</f>
        <v>0.14285714285714285</v>
      </c>
      <c r="P5">
        <v>0</v>
      </c>
      <c r="Q5" s="26">
        <f>VLOOKUP(P5,percentages!AI$2:AK$3,3,FALSE)</f>
        <v>0.30882352941176472</v>
      </c>
      <c r="R5">
        <v>3.5</v>
      </c>
      <c r="S5" s="26">
        <f>VLOOKUP(R5,percentages!AM$2:AO$10,3,FALSE)</f>
        <v>0.8571428571428571</v>
      </c>
      <c r="T5">
        <v>3</v>
      </c>
      <c r="U5" s="26">
        <f>VLOOKUP(T5,percentages!AQ$2:AS$4,3,FALSE)</f>
        <v>0.5714285714285714</v>
      </c>
      <c r="V5">
        <v>0</v>
      </c>
      <c r="W5" s="26">
        <f>VLOOKUP(V5,percentages!AU$2:AW$5,3,FALSE)</f>
        <v>0.26136363636363635</v>
      </c>
      <c r="X5">
        <v>3</v>
      </c>
      <c r="Y5" s="26">
        <f>VLOOKUP(X5,percentages!AY$2:BA$4,3,FALSE)</f>
        <v>0.22289156626506024</v>
      </c>
      <c r="Z5">
        <v>0</v>
      </c>
      <c r="AA5" s="26">
        <f t="shared" si="1"/>
        <v>3.186647382951536</v>
      </c>
      <c r="AB5" s="26">
        <f t="shared" si="2"/>
        <v>0</v>
      </c>
      <c r="AC5">
        <f t="shared" si="3"/>
        <v>0</v>
      </c>
      <c r="AD5">
        <f t="shared" si="4"/>
        <v>0</v>
      </c>
      <c r="AE5">
        <f t="shared" si="5"/>
        <v>0</v>
      </c>
      <c r="AF5">
        <f t="shared" si="6"/>
        <v>1</v>
      </c>
      <c r="AG5">
        <f t="shared" si="7"/>
        <v>0</v>
      </c>
      <c r="AH5">
        <f t="shared" si="8"/>
        <v>1</v>
      </c>
    </row>
    <row r="6" spans="1:34" x14ac:dyDescent="0.25">
      <c r="A6">
        <v>45</v>
      </c>
      <c r="B6" s="26">
        <f>VLOOKUP(A6,percentages!$A$2:$D$10,4,FALSE)</f>
        <v>0.22222222222222221</v>
      </c>
      <c r="C6">
        <v>0</v>
      </c>
      <c r="D6">
        <f t="shared" si="0"/>
        <v>0.26</v>
      </c>
      <c r="E6">
        <v>2</v>
      </c>
      <c r="F6" s="26">
        <f>VLOOKUP(E6,percentages!$J$2:$L$5,3,FALSE)</f>
        <v>0.18</v>
      </c>
      <c r="G6">
        <v>130</v>
      </c>
      <c r="H6" s="26">
        <f>VLOOKUP(G6,percentages!N$2:Q$11,3,FALSE)</f>
        <v>34</v>
      </c>
      <c r="I6">
        <v>225</v>
      </c>
      <c r="J6" s="26">
        <f>VLOOKUP(I6,percentages!S$2:U$11,3,FALSE)</f>
        <v>0.36206896551724138</v>
      </c>
      <c r="K6">
        <v>0</v>
      </c>
      <c r="L6">
        <v>2</v>
      </c>
      <c r="M6" s="26">
        <f>VLOOKUP(L6,percentages!AA$2:AC$4,3,FALSE)</f>
        <v>0.54054054054054057</v>
      </c>
      <c r="N6">
        <v>180</v>
      </c>
      <c r="O6" s="26" t="e">
        <f>VLOOKUP(N6,percentages!AD$2:AF$15,3,FALSE)</f>
        <v>#N/A</v>
      </c>
      <c r="P6">
        <v>0</v>
      </c>
      <c r="Q6" s="26">
        <f>VLOOKUP(P6,percentages!AI$2:AK$3,3,FALSE)</f>
        <v>0.30882352941176472</v>
      </c>
      <c r="R6">
        <v>1.5</v>
      </c>
      <c r="S6" s="26">
        <f>VLOOKUP(R6,percentages!AM$2:AO$10,3,FALSE)</f>
        <v>0.47368421052631576</v>
      </c>
      <c r="T6">
        <v>1</v>
      </c>
      <c r="U6" s="26">
        <f>VLOOKUP(T6,percentages!AQ$2:AS$4,3,FALSE)</f>
        <v>0.25352112676056338</v>
      </c>
      <c r="V6">
        <v>0</v>
      </c>
      <c r="W6" s="26">
        <f>VLOOKUP(V6,percentages!AU$2:AW$5,3,FALSE)</f>
        <v>0.26136363636363635</v>
      </c>
      <c r="X6">
        <v>3</v>
      </c>
      <c r="Y6" s="26">
        <f>VLOOKUP(X6,percentages!AY$2:BA$4,3,FALSE)</f>
        <v>0.22289156626506024</v>
      </c>
      <c r="Z6">
        <v>0</v>
      </c>
      <c r="AA6" s="26" t="e">
        <f t="shared" si="1"/>
        <v>#N/A</v>
      </c>
      <c r="AB6" s="26" t="e">
        <f t="shared" si="2"/>
        <v>#N/A</v>
      </c>
      <c r="AC6" t="e">
        <f t="shared" si="3"/>
        <v>#N/A</v>
      </c>
      <c r="AD6" t="e">
        <f t="shared" si="4"/>
        <v>#N/A</v>
      </c>
      <c r="AE6" t="e">
        <f t="shared" si="5"/>
        <v>#N/A</v>
      </c>
      <c r="AF6" t="e">
        <f t="shared" si="6"/>
        <v>#N/A</v>
      </c>
      <c r="AG6" t="e">
        <f t="shared" si="7"/>
        <v>#N/A</v>
      </c>
      <c r="AH6" t="e">
        <f t="shared" si="8"/>
        <v>#N/A</v>
      </c>
    </row>
    <row r="7" spans="1:34" x14ac:dyDescent="0.25">
      <c r="A7">
        <v>60</v>
      </c>
      <c r="B7" s="26">
        <f>VLOOKUP(A7,percentages!$A$2:$D$10,4,FALSE)</f>
        <v>0.63013698630136983</v>
      </c>
      <c r="C7">
        <v>1</v>
      </c>
      <c r="D7">
        <f t="shared" si="0"/>
        <v>0.55000000000000004</v>
      </c>
      <c r="E7">
        <v>2</v>
      </c>
      <c r="F7" s="26">
        <f>VLOOKUP(E7,percentages!$J$2:$L$5,3,FALSE)</f>
        <v>0.18</v>
      </c>
      <c r="G7">
        <v>120</v>
      </c>
      <c r="H7" s="26">
        <f>VLOOKUP(G7,percentages!N$2:Q$11,3,FALSE)</f>
        <v>22</v>
      </c>
      <c r="I7">
        <v>250</v>
      </c>
      <c r="J7" s="26">
        <f>VLOOKUP(I7,percentages!S$2:U$11,3,FALSE)</f>
        <v>0.41176470588235292</v>
      </c>
      <c r="K7">
        <v>0</v>
      </c>
      <c r="L7">
        <v>0</v>
      </c>
      <c r="M7" s="26">
        <f>VLOOKUP(L7,percentages!AA$2:AC$4,3,FALSE)</f>
        <v>0.37086092715231789</v>
      </c>
      <c r="N7">
        <v>180</v>
      </c>
      <c r="O7" s="26" t="e">
        <f>VLOOKUP(N7,percentages!AD$2:AF$15,3,FALSE)</f>
        <v>#N/A</v>
      </c>
      <c r="P7">
        <v>0</v>
      </c>
      <c r="Q7" s="26">
        <f>VLOOKUP(P7,percentages!AI$2:AK$3,3,FALSE)</f>
        <v>0.30882352941176472</v>
      </c>
      <c r="R7">
        <v>1</v>
      </c>
      <c r="S7" s="26">
        <f>VLOOKUP(R7,percentages!AM$2:AO$10,3,FALSE)</f>
        <v>0.48888888888888887</v>
      </c>
      <c r="T7">
        <v>1</v>
      </c>
      <c r="U7" s="26">
        <f>VLOOKUP(T7,percentages!AQ$2:AS$4,3,FALSE)</f>
        <v>0.25352112676056338</v>
      </c>
      <c r="V7">
        <v>0</v>
      </c>
      <c r="W7" s="26">
        <f>VLOOKUP(V7,percentages!AU$2:AW$5,3,FALSE)</f>
        <v>0.26136363636363635</v>
      </c>
      <c r="X7">
        <v>3</v>
      </c>
      <c r="Y7" s="26">
        <f>VLOOKUP(X7,percentages!AY$2:BA$4,3,FALSE)</f>
        <v>0.22289156626506024</v>
      </c>
      <c r="Z7">
        <v>0</v>
      </c>
      <c r="AA7" s="26" t="e">
        <f t="shared" si="1"/>
        <v>#N/A</v>
      </c>
      <c r="AB7" s="26" t="e">
        <f t="shared" si="2"/>
        <v>#N/A</v>
      </c>
      <c r="AC7" t="e">
        <f t="shared" si="3"/>
        <v>#N/A</v>
      </c>
      <c r="AD7" t="e">
        <f t="shared" si="4"/>
        <v>#N/A</v>
      </c>
      <c r="AE7" t="e">
        <f t="shared" si="5"/>
        <v>#N/A</v>
      </c>
      <c r="AF7" t="e">
        <f t="shared" si="6"/>
        <v>#N/A</v>
      </c>
      <c r="AG7" t="e">
        <f t="shared" si="7"/>
        <v>#N/A</v>
      </c>
      <c r="AH7" t="e">
        <f t="shared" si="8"/>
        <v>#N/A</v>
      </c>
    </row>
    <row r="8" spans="1:34" x14ac:dyDescent="0.25">
      <c r="A8">
        <v>65</v>
      </c>
      <c r="B8" s="26">
        <f>VLOOKUP(A8,percentages!$A$2:$D$10,4,FALSE)</f>
        <v>0.60869565217391308</v>
      </c>
      <c r="C8">
        <v>0</v>
      </c>
      <c r="D8">
        <f t="shared" si="0"/>
        <v>0.26</v>
      </c>
      <c r="E8">
        <v>4</v>
      </c>
      <c r="F8" s="26">
        <f>VLOOKUP(E8,percentages!$J$2:$L$5,3,FALSE)</f>
        <v>0.72916666666666663</v>
      </c>
      <c r="G8">
        <v>140</v>
      </c>
      <c r="H8" s="26">
        <f>VLOOKUP(G8,percentages!N$2:Q$11,3,FALSE)</f>
        <v>29</v>
      </c>
      <c r="I8">
        <v>275</v>
      </c>
      <c r="J8" s="26">
        <f>VLOOKUP(I8,percentages!S$2:U$11,3,FALSE)</f>
        <v>0.5</v>
      </c>
      <c r="K8">
        <v>0</v>
      </c>
      <c r="L8">
        <v>2</v>
      </c>
      <c r="M8" s="26">
        <f>VLOOKUP(L8,percentages!AA$2:AC$4,3,FALSE)</f>
        <v>0.54054054054054057</v>
      </c>
      <c r="N8">
        <v>160</v>
      </c>
      <c r="O8" s="26" t="e">
        <f>VLOOKUP(N8,percentages!AD$2:AF$15,3,FALSE)</f>
        <v>#N/A</v>
      </c>
      <c r="P8">
        <v>0</v>
      </c>
      <c r="Q8" s="26">
        <f>VLOOKUP(P8,percentages!AI$2:AK$3,3,FALSE)</f>
        <v>0.30882352941176472</v>
      </c>
      <c r="R8">
        <v>7</v>
      </c>
      <c r="S8" s="26">
        <f>VLOOKUP(R8,percentages!AM$2:AO$10,3,FALSE)</f>
        <v>0.92307692307692313</v>
      </c>
      <c r="T8">
        <v>3</v>
      </c>
      <c r="U8" s="26">
        <f>VLOOKUP(T8,percentages!AQ$2:AS$4,3,FALSE)</f>
        <v>0.5714285714285714</v>
      </c>
      <c r="V8">
        <v>2</v>
      </c>
      <c r="W8" s="26">
        <f>VLOOKUP(V8,percentages!AU$2:AW$5,3,FALSE)</f>
        <v>0.81578947368421051</v>
      </c>
      <c r="X8">
        <v>3</v>
      </c>
      <c r="Y8" s="26">
        <f>VLOOKUP(X8,percentages!AY$2:BA$4,3,FALSE)</f>
        <v>0.22289156626506024</v>
      </c>
      <c r="Z8">
        <v>3</v>
      </c>
      <c r="AA8" s="26" t="e">
        <f t="shared" si="1"/>
        <v>#N/A</v>
      </c>
      <c r="AB8" s="26" t="e">
        <f t="shared" si="2"/>
        <v>#N/A</v>
      </c>
      <c r="AC8" t="e">
        <f t="shared" si="3"/>
        <v>#N/A</v>
      </c>
      <c r="AD8" t="e">
        <f t="shared" si="4"/>
        <v>#N/A</v>
      </c>
      <c r="AE8" t="e">
        <f t="shared" si="5"/>
        <v>#N/A</v>
      </c>
      <c r="AF8" t="e">
        <f t="shared" si="6"/>
        <v>#N/A</v>
      </c>
      <c r="AG8" t="e">
        <f t="shared" si="7"/>
        <v>#N/A</v>
      </c>
      <c r="AH8" t="e">
        <f t="shared" si="8"/>
        <v>#N/A</v>
      </c>
    </row>
    <row r="9" spans="1:34" x14ac:dyDescent="0.25">
      <c r="A9">
        <v>60</v>
      </c>
      <c r="B9" s="26">
        <f>VLOOKUP(A9,percentages!$A$2:$D$10,4,FALSE)</f>
        <v>0.63013698630136983</v>
      </c>
      <c r="C9">
        <v>0</v>
      </c>
      <c r="D9">
        <f t="shared" si="0"/>
        <v>0.26</v>
      </c>
      <c r="E9">
        <v>4</v>
      </c>
      <c r="F9" s="26">
        <f>VLOOKUP(E9,percentages!$J$2:$L$5,3,FALSE)</f>
        <v>0.72916666666666663</v>
      </c>
      <c r="G9">
        <v>120</v>
      </c>
      <c r="H9" s="26">
        <f>VLOOKUP(G9,percentages!N$2:Q$11,3,FALSE)</f>
        <v>22</v>
      </c>
      <c r="I9">
        <v>375</v>
      </c>
      <c r="J9" s="26">
        <f>VLOOKUP(I9,percentages!S$2:U$11,3,FALSE)</f>
        <v>0.48717948717948717</v>
      </c>
      <c r="K9">
        <v>0</v>
      </c>
      <c r="L9">
        <v>0</v>
      </c>
      <c r="M9" s="26">
        <f>VLOOKUP(L9,percentages!AA$2:AC$4,3,FALSE)</f>
        <v>0.37086092715231789</v>
      </c>
      <c r="N9">
        <v>170</v>
      </c>
      <c r="O9" s="26" t="e">
        <f>VLOOKUP(N9,percentages!AD$2:AF$15,3,FALSE)</f>
        <v>#N/A</v>
      </c>
      <c r="P9">
        <v>1</v>
      </c>
      <c r="Q9" s="26">
        <f>VLOOKUP(P9,percentages!AI$2:AK$3,3,FALSE)</f>
        <v>0.76767676767676762</v>
      </c>
      <c r="R9">
        <v>1</v>
      </c>
      <c r="S9" s="26">
        <f>VLOOKUP(R9,percentages!AM$2:AO$10,3,FALSE)</f>
        <v>0.48888888888888887</v>
      </c>
      <c r="T9">
        <v>1</v>
      </c>
      <c r="U9" s="26">
        <f>VLOOKUP(T9,percentages!AQ$2:AS$4,3,FALSE)</f>
        <v>0.25352112676056338</v>
      </c>
      <c r="V9">
        <v>0</v>
      </c>
      <c r="W9" s="26">
        <f>VLOOKUP(V9,percentages!AU$2:AW$5,3,FALSE)</f>
        <v>0.26136363636363635</v>
      </c>
      <c r="X9">
        <v>3</v>
      </c>
      <c r="Y9" s="26">
        <f>VLOOKUP(X9,percentages!AY$2:BA$4,3,FALSE)</f>
        <v>0.22289156626506024</v>
      </c>
      <c r="Z9">
        <v>0</v>
      </c>
      <c r="AA9" s="26" t="e">
        <f t="shared" si="1"/>
        <v>#N/A</v>
      </c>
      <c r="AB9" s="26" t="e">
        <f t="shared" si="2"/>
        <v>#N/A</v>
      </c>
      <c r="AC9" t="e">
        <f t="shared" si="3"/>
        <v>#N/A</v>
      </c>
      <c r="AD9" t="e">
        <f t="shared" si="4"/>
        <v>#N/A</v>
      </c>
      <c r="AE9" t="e">
        <f t="shared" si="5"/>
        <v>#N/A</v>
      </c>
      <c r="AF9" t="e">
        <f t="shared" si="6"/>
        <v>#N/A</v>
      </c>
      <c r="AG9" t="e">
        <f t="shared" si="7"/>
        <v>#N/A</v>
      </c>
      <c r="AH9" t="e">
        <f t="shared" si="8"/>
        <v>#N/A</v>
      </c>
    </row>
    <row r="10" spans="1:34" x14ac:dyDescent="0.25">
      <c r="A10">
        <v>65</v>
      </c>
      <c r="B10" s="26">
        <f>VLOOKUP(A10,percentages!$A$2:$D$10,4,FALSE)</f>
        <v>0.60869565217391308</v>
      </c>
      <c r="C10">
        <v>1</v>
      </c>
      <c r="D10">
        <f t="shared" si="0"/>
        <v>0.55000000000000004</v>
      </c>
      <c r="E10">
        <v>4</v>
      </c>
      <c r="F10" s="26">
        <f>VLOOKUP(E10,percentages!$J$2:$L$5,3,FALSE)</f>
        <v>0.72916666666666663</v>
      </c>
      <c r="G10">
        <v>130</v>
      </c>
      <c r="H10" s="26">
        <f>VLOOKUP(G10,percentages!N$2:Q$11,3,FALSE)</f>
        <v>34</v>
      </c>
      <c r="I10">
        <v>275</v>
      </c>
      <c r="J10" s="26">
        <f>VLOOKUP(I10,percentages!S$2:U$11,3,FALSE)</f>
        <v>0.5</v>
      </c>
      <c r="K10">
        <v>0</v>
      </c>
      <c r="L10">
        <v>2</v>
      </c>
      <c r="M10" s="26">
        <f>VLOOKUP(L10,percentages!AA$2:AC$4,3,FALSE)</f>
        <v>0.54054054054054057</v>
      </c>
      <c r="N10">
        <v>150</v>
      </c>
      <c r="O10" s="26" t="e">
        <f>VLOOKUP(N10,percentages!AD$2:AF$15,3,FALSE)</f>
        <v>#N/A</v>
      </c>
      <c r="P10">
        <v>0</v>
      </c>
      <c r="Q10" s="26">
        <f>VLOOKUP(P10,percentages!AI$2:AK$3,3,FALSE)</f>
        <v>0.30882352941176472</v>
      </c>
      <c r="R10">
        <v>1.5</v>
      </c>
      <c r="S10" s="26">
        <f>VLOOKUP(R10,percentages!AM$2:AO$10,3,FALSE)</f>
        <v>0.47368421052631576</v>
      </c>
      <c r="T10">
        <v>2</v>
      </c>
      <c r="U10" s="26">
        <f>VLOOKUP(T10,percentages!AQ$2:AS$4,3,FALSE)</f>
        <v>0.65</v>
      </c>
      <c r="V10">
        <v>1</v>
      </c>
      <c r="W10" s="26">
        <f>VLOOKUP(V10,percentages!AU$2:AW$5,3,FALSE)</f>
        <v>0.67692307692307696</v>
      </c>
      <c r="X10">
        <v>7</v>
      </c>
      <c r="Y10" s="26">
        <f>VLOOKUP(X10,percentages!AY$2:BA$4,3,FALSE)</f>
        <v>0.76068376068376065</v>
      </c>
      <c r="Z10">
        <v>2</v>
      </c>
      <c r="AA10" s="26" t="e">
        <f t="shared" si="1"/>
        <v>#N/A</v>
      </c>
      <c r="AB10" s="26" t="e">
        <f t="shared" si="2"/>
        <v>#N/A</v>
      </c>
      <c r="AC10" t="e">
        <f t="shared" si="3"/>
        <v>#N/A</v>
      </c>
      <c r="AD10" t="e">
        <f t="shared" si="4"/>
        <v>#N/A</v>
      </c>
      <c r="AE10" t="e">
        <f t="shared" si="5"/>
        <v>#N/A</v>
      </c>
      <c r="AF10" t="e">
        <f t="shared" si="6"/>
        <v>#N/A</v>
      </c>
      <c r="AG10" t="e">
        <f t="shared" si="7"/>
        <v>#N/A</v>
      </c>
      <c r="AH10" t="e">
        <f t="shared" si="8"/>
        <v>#N/A</v>
      </c>
    </row>
    <row r="11" spans="1:34" x14ac:dyDescent="0.25">
      <c r="A11">
        <v>55</v>
      </c>
      <c r="B11" s="26">
        <f>VLOOKUP(A11,percentages!$A$2:$D$10,4,FALSE)</f>
        <v>0.35087719298245612</v>
      </c>
      <c r="C11">
        <v>1</v>
      </c>
      <c r="D11">
        <f t="shared" si="0"/>
        <v>0.55000000000000004</v>
      </c>
      <c r="E11">
        <v>4</v>
      </c>
      <c r="F11" s="26">
        <f>VLOOKUP(E11,percentages!$J$2:$L$5,3,FALSE)</f>
        <v>0.72916666666666663</v>
      </c>
      <c r="G11">
        <v>140</v>
      </c>
      <c r="H11" s="26">
        <f>VLOOKUP(G11,percentages!N$2:Q$11,3,FALSE)</f>
        <v>29</v>
      </c>
      <c r="I11">
        <v>225</v>
      </c>
      <c r="J11" s="26">
        <f>VLOOKUP(I11,percentages!S$2:U$11,3,FALSE)</f>
        <v>0.36206896551724138</v>
      </c>
      <c r="K11">
        <v>1</v>
      </c>
      <c r="L11">
        <v>2</v>
      </c>
      <c r="M11" s="26">
        <f>VLOOKUP(L11,percentages!AA$2:AC$4,3,FALSE)</f>
        <v>0.54054054054054057</v>
      </c>
      <c r="N11">
        <v>160</v>
      </c>
      <c r="O11" s="26" t="e">
        <f>VLOOKUP(N11,percentages!AD$2:AF$15,3,FALSE)</f>
        <v>#N/A</v>
      </c>
      <c r="P11">
        <v>1</v>
      </c>
      <c r="Q11" s="26">
        <f>VLOOKUP(P11,percentages!AI$2:AK$3,3,FALSE)</f>
        <v>0.76767676767676762</v>
      </c>
      <c r="R11">
        <v>3.5</v>
      </c>
      <c r="S11" s="26">
        <f>VLOOKUP(R11,percentages!AM$2:AO$10,3,FALSE)</f>
        <v>0.8571428571428571</v>
      </c>
      <c r="T11">
        <v>3</v>
      </c>
      <c r="U11" s="26">
        <f>VLOOKUP(T11,percentages!AQ$2:AS$4,3,FALSE)</f>
        <v>0.5714285714285714</v>
      </c>
      <c r="V11">
        <v>0</v>
      </c>
      <c r="W11" s="26">
        <f>VLOOKUP(V11,percentages!AU$2:AW$5,3,FALSE)</f>
        <v>0.26136363636363635</v>
      </c>
      <c r="X11">
        <v>7</v>
      </c>
      <c r="Y11" s="26">
        <f>VLOOKUP(X11,percentages!AY$2:BA$4,3,FALSE)</f>
        <v>0.76068376068376065</v>
      </c>
      <c r="Z11">
        <v>1</v>
      </c>
      <c r="AA11" s="26" t="e">
        <f t="shared" si="1"/>
        <v>#N/A</v>
      </c>
      <c r="AB11" s="26" t="e">
        <f t="shared" si="2"/>
        <v>#N/A</v>
      </c>
      <c r="AC11" t="e">
        <f t="shared" si="3"/>
        <v>#N/A</v>
      </c>
      <c r="AD11" t="e">
        <f t="shared" si="4"/>
        <v>#N/A</v>
      </c>
      <c r="AE11" t="e">
        <f t="shared" si="5"/>
        <v>#N/A</v>
      </c>
      <c r="AF11" t="e">
        <f t="shared" si="6"/>
        <v>#N/A</v>
      </c>
      <c r="AG11" t="e">
        <f t="shared" si="7"/>
        <v>#N/A</v>
      </c>
      <c r="AH11" t="e">
        <f t="shared" si="8"/>
        <v>#N/A</v>
      </c>
    </row>
    <row r="12" spans="1:34" x14ac:dyDescent="0.25">
      <c r="A12">
        <v>60</v>
      </c>
      <c r="B12" s="26">
        <f>VLOOKUP(A12,percentages!$A$2:$D$10,4,FALSE)</f>
        <v>0.63013698630136983</v>
      </c>
      <c r="C12">
        <v>1</v>
      </c>
      <c r="D12">
        <f t="shared" si="0"/>
        <v>0.55000000000000004</v>
      </c>
      <c r="E12">
        <v>4</v>
      </c>
      <c r="F12" s="26">
        <f>VLOOKUP(E12,percentages!$J$2:$L$5,3,FALSE)</f>
        <v>0.72916666666666663</v>
      </c>
      <c r="G12">
        <v>140</v>
      </c>
      <c r="H12" s="26">
        <f>VLOOKUP(G12,percentages!N$2:Q$11,3,FALSE)</f>
        <v>29</v>
      </c>
      <c r="I12">
        <v>200</v>
      </c>
      <c r="J12" s="26">
        <f>VLOOKUP(I12,percentages!S$2:U$11,3,FALSE)</f>
        <v>0.38235294117647056</v>
      </c>
      <c r="K12">
        <v>0</v>
      </c>
      <c r="L12">
        <v>0</v>
      </c>
      <c r="M12" s="26">
        <f>VLOOKUP(L12,percentages!AA$2:AC$4,3,FALSE)</f>
        <v>0.37086092715231789</v>
      </c>
      <c r="N12">
        <v>150</v>
      </c>
      <c r="O12" s="26" t="e">
        <f>VLOOKUP(N12,percentages!AD$2:AF$15,3,FALSE)</f>
        <v>#N/A</v>
      </c>
      <c r="P12">
        <v>0</v>
      </c>
      <c r="Q12" s="26">
        <f>VLOOKUP(P12,percentages!AI$2:AK$3,3,FALSE)</f>
        <v>0.30882352941176472</v>
      </c>
      <c r="R12">
        <v>0.5</v>
      </c>
      <c r="S12" s="26">
        <f>VLOOKUP(R12,percentages!AM$2:AO$10,3,FALSE)</f>
        <v>0.25</v>
      </c>
      <c r="T12">
        <v>2</v>
      </c>
      <c r="U12" s="26">
        <f>VLOOKUP(T12,percentages!AQ$2:AS$4,3,FALSE)</f>
        <v>0.65</v>
      </c>
      <c r="V12">
        <v>0</v>
      </c>
      <c r="W12" s="26">
        <f>VLOOKUP(V12,percentages!AU$2:AW$5,3,FALSE)</f>
        <v>0.26136363636363635</v>
      </c>
      <c r="X12">
        <v>6</v>
      </c>
      <c r="Y12" s="26">
        <f>VLOOKUP(X12,percentages!AY$2:BA$4,3,FALSE)</f>
        <v>0.66666666666666663</v>
      </c>
      <c r="Z12">
        <v>0</v>
      </c>
      <c r="AA12" s="26" t="e">
        <f t="shared" si="1"/>
        <v>#N/A</v>
      </c>
      <c r="AB12" s="26" t="e">
        <f t="shared" si="2"/>
        <v>#N/A</v>
      </c>
      <c r="AC12" t="e">
        <f t="shared" si="3"/>
        <v>#N/A</v>
      </c>
      <c r="AD12" t="e">
        <f t="shared" si="4"/>
        <v>#N/A</v>
      </c>
      <c r="AE12" t="e">
        <f t="shared" si="5"/>
        <v>#N/A</v>
      </c>
      <c r="AF12" t="e">
        <f t="shared" si="6"/>
        <v>#N/A</v>
      </c>
      <c r="AG12" t="e">
        <f t="shared" si="7"/>
        <v>#N/A</v>
      </c>
      <c r="AH12" t="e">
        <f t="shared" si="8"/>
        <v>#N/A</v>
      </c>
    </row>
    <row r="13" spans="1:34" x14ac:dyDescent="0.25">
      <c r="A13">
        <v>60</v>
      </c>
      <c r="B13" s="26">
        <f>VLOOKUP(A13,percentages!$A$2:$D$10,4,FALSE)</f>
        <v>0.63013698630136983</v>
      </c>
      <c r="C13">
        <v>0</v>
      </c>
      <c r="D13">
        <f t="shared" si="0"/>
        <v>0.26</v>
      </c>
      <c r="E13">
        <v>2</v>
      </c>
      <c r="F13" s="26">
        <f>VLOOKUP(E13,percentages!$J$2:$L$5,3,FALSE)</f>
        <v>0.18</v>
      </c>
      <c r="G13">
        <v>140</v>
      </c>
      <c r="H13" s="26">
        <f>VLOOKUP(G13,percentages!N$2:Q$11,3,FALSE)</f>
        <v>29</v>
      </c>
      <c r="I13">
        <v>300</v>
      </c>
      <c r="J13" s="26">
        <f>VLOOKUP(I13,percentages!S$2:U$11,3,FALSE)</f>
        <v>0.70967741935483875</v>
      </c>
      <c r="K13">
        <v>0</v>
      </c>
      <c r="L13">
        <v>2</v>
      </c>
      <c r="M13" s="26">
        <f>VLOOKUP(L13,percentages!AA$2:AC$4,3,FALSE)</f>
        <v>0.54054054054054057</v>
      </c>
      <c r="N13">
        <v>160</v>
      </c>
      <c r="O13" s="26" t="e">
        <f>VLOOKUP(N13,percentages!AD$2:AF$15,3,FALSE)</f>
        <v>#N/A</v>
      </c>
      <c r="P13">
        <v>0</v>
      </c>
      <c r="Q13" s="26">
        <f>VLOOKUP(P13,percentages!AI$2:AK$3,3,FALSE)</f>
        <v>0.30882352941176472</v>
      </c>
      <c r="R13">
        <v>1.5</v>
      </c>
      <c r="S13" s="26">
        <f>VLOOKUP(R13,percentages!AM$2:AO$10,3,FALSE)</f>
        <v>0.47368421052631576</v>
      </c>
      <c r="T13">
        <v>2</v>
      </c>
      <c r="U13" s="26">
        <f>VLOOKUP(T13,percentages!AQ$2:AS$4,3,FALSE)</f>
        <v>0.65</v>
      </c>
      <c r="V13">
        <v>0</v>
      </c>
      <c r="W13" s="26">
        <f>VLOOKUP(V13,percentages!AU$2:AW$5,3,FALSE)</f>
        <v>0.26136363636363635</v>
      </c>
      <c r="X13">
        <v>3</v>
      </c>
      <c r="Y13" s="26">
        <f>VLOOKUP(X13,percentages!AY$2:BA$4,3,FALSE)</f>
        <v>0.22289156626506024</v>
      </c>
      <c r="Z13">
        <v>0</v>
      </c>
      <c r="AA13" s="26" t="e">
        <f t="shared" si="1"/>
        <v>#N/A</v>
      </c>
      <c r="AB13" s="26" t="e">
        <f t="shared" si="2"/>
        <v>#N/A</v>
      </c>
      <c r="AC13" t="e">
        <f t="shared" si="3"/>
        <v>#N/A</v>
      </c>
      <c r="AD13" t="e">
        <f t="shared" si="4"/>
        <v>#N/A</v>
      </c>
      <c r="AE13" t="e">
        <f t="shared" si="5"/>
        <v>#N/A</v>
      </c>
      <c r="AF13" t="e">
        <f t="shared" si="6"/>
        <v>#N/A</v>
      </c>
      <c r="AG13" t="e">
        <f t="shared" si="7"/>
        <v>#N/A</v>
      </c>
      <c r="AH13" t="e">
        <f t="shared" si="8"/>
        <v>#N/A</v>
      </c>
    </row>
    <row r="14" spans="1:34" x14ac:dyDescent="0.25">
      <c r="A14">
        <v>60</v>
      </c>
      <c r="B14" s="26">
        <f>VLOOKUP(A14,percentages!$A$2:$D$10,4,FALSE)</f>
        <v>0.63013698630136983</v>
      </c>
      <c r="C14">
        <v>1</v>
      </c>
      <c r="D14">
        <f t="shared" si="0"/>
        <v>0.55000000000000004</v>
      </c>
      <c r="E14">
        <v>3</v>
      </c>
      <c r="F14" s="26">
        <f>VLOOKUP(E14,percentages!$J$2:$L$5,3,FALSE)</f>
        <v>0.20930232558139536</v>
      </c>
      <c r="G14">
        <v>130</v>
      </c>
      <c r="H14" s="26">
        <f>VLOOKUP(G14,percentages!N$2:Q$11,3,FALSE)</f>
        <v>34</v>
      </c>
      <c r="I14">
        <v>275</v>
      </c>
      <c r="J14" s="26">
        <f>VLOOKUP(I14,percentages!S$2:U$11,3,FALSE)</f>
        <v>0.5</v>
      </c>
      <c r="K14">
        <v>1</v>
      </c>
      <c r="L14">
        <v>2</v>
      </c>
      <c r="M14" s="26">
        <f>VLOOKUP(L14,percentages!AA$2:AC$4,3,FALSE)</f>
        <v>0.54054054054054057</v>
      </c>
      <c r="N14">
        <v>150</v>
      </c>
      <c r="O14" s="26" t="e">
        <f>VLOOKUP(N14,percentages!AD$2:AF$15,3,FALSE)</f>
        <v>#N/A</v>
      </c>
      <c r="P14">
        <v>1</v>
      </c>
      <c r="Q14" s="26">
        <f>VLOOKUP(P14,percentages!AI$2:AK$3,3,FALSE)</f>
        <v>0.76767676767676762</v>
      </c>
      <c r="R14">
        <v>1</v>
      </c>
      <c r="S14" s="26">
        <f>VLOOKUP(R14,percentages!AM$2:AO$10,3,FALSE)</f>
        <v>0.48888888888888887</v>
      </c>
      <c r="T14">
        <v>2</v>
      </c>
      <c r="U14" s="26">
        <f>VLOOKUP(T14,percentages!AQ$2:AS$4,3,FALSE)</f>
        <v>0.65</v>
      </c>
      <c r="V14">
        <v>1</v>
      </c>
      <c r="W14" s="26">
        <f>VLOOKUP(V14,percentages!AU$2:AW$5,3,FALSE)</f>
        <v>0.67692307692307696</v>
      </c>
      <c r="X14">
        <v>6</v>
      </c>
      <c r="Y14" s="26">
        <f>VLOOKUP(X14,percentages!AY$2:BA$4,3,FALSE)</f>
        <v>0.66666666666666663</v>
      </c>
      <c r="Z14">
        <v>2</v>
      </c>
      <c r="AA14" s="26" t="e">
        <f t="shared" si="1"/>
        <v>#N/A</v>
      </c>
      <c r="AB14" s="26" t="e">
        <f t="shared" si="2"/>
        <v>#N/A</v>
      </c>
      <c r="AC14" t="e">
        <f t="shared" si="3"/>
        <v>#N/A</v>
      </c>
      <c r="AD14" t="e">
        <f t="shared" si="4"/>
        <v>#N/A</v>
      </c>
      <c r="AE14" t="e">
        <f t="shared" si="5"/>
        <v>#N/A</v>
      </c>
      <c r="AF14" t="e">
        <f t="shared" si="6"/>
        <v>#N/A</v>
      </c>
      <c r="AG14" t="e">
        <f t="shared" si="7"/>
        <v>#N/A</v>
      </c>
      <c r="AH14" t="e">
        <f t="shared" si="8"/>
        <v>#N/A</v>
      </c>
    </row>
    <row r="15" spans="1:34" x14ac:dyDescent="0.25">
      <c r="A15">
        <v>45</v>
      </c>
      <c r="B15" s="26">
        <f>VLOOKUP(A15,percentages!$A$2:$D$10,4,FALSE)</f>
        <v>0.22222222222222221</v>
      </c>
      <c r="C15">
        <v>1</v>
      </c>
      <c r="D15">
        <f t="shared" si="0"/>
        <v>0.55000000000000004</v>
      </c>
      <c r="E15">
        <v>2</v>
      </c>
      <c r="F15" s="26">
        <f>VLOOKUP(E15,percentages!$J$2:$L$5,3,FALSE)</f>
        <v>0.18</v>
      </c>
      <c r="G15">
        <v>120</v>
      </c>
      <c r="H15" s="26">
        <f>VLOOKUP(G15,percentages!N$2:Q$11,3,FALSE)</f>
        <v>22</v>
      </c>
      <c r="I15">
        <v>275</v>
      </c>
      <c r="J15" s="26">
        <f>VLOOKUP(I15,percentages!S$2:U$11,3,FALSE)</f>
        <v>0.5</v>
      </c>
      <c r="K15">
        <v>0</v>
      </c>
      <c r="L15">
        <v>0</v>
      </c>
      <c r="M15" s="26">
        <f>VLOOKUP(L15,percentages!AA$2:AC$4,3,FALSE)</f>
        <v>0.37086092715231789</v>
      </c>
      <c r="N15">
        <v>180</v>
      </c>
      <c r="O15" s="26" t="e">
        <f>VLOOKUP(N15,percentages!AD$2:AF$15,3,FALSE)</f>
        <v>#N/A</v>
      </c>
      <c r="P15">
        <v>0</v>
      </c>
      <c r="Q15" s="26">
        <f>VLOOKUP(P15,percentages!AI$2:AK$3,3,FALSE)</f>
        <v>0.30882352941176472</v>
      </c>
      <c r="R15">
        <v>0</v>
      </c>
      <c r="S15" s="26">
        <f>VLOOKUP(R15,percentages!AM$2:AO$10,3,FALSE)</f>
        <v>0.26262626262626265</v>
      </c>
      <c r="T15">
        <v>1</v>
      </c>
      <c r="U15" s="26">
        <f>VLOOKUP(T15,percentages!AQ$2:AS$4,3,FALSE)</f>
        <v>0.25352112676056338</v>
      </c>
      <c r="V15">
        <v>0</v>
      </c>
      <c r="W15" s="26">
        <f>VLOOKUP(V15,percentages!AU$2:AW$5,3,FALSE)</f>
        <v>0.26136363636363635</v>
      </c>
      <c r="X15">
        <v>7</v>
      </c>
      <c r="Y15" s="26">
        <f>VLOOKUP(X15,percentages!AY$2:BA$4,3,FALSE)</f>
        <v>0.76068376068376065</v>
      </c>
      <c r="Z15">
        <v>0</v>
      </c>
      <c r="AA15" s="26" t="e">
        <f t="shared" si="1"/>
        <v>#N/A</v>
      </c>
      <c r="AB15" s="26" t="e">
        <f t="shared" si="2"/>
        <v>#N/A</v>
      </c>
      <c r="AC15" t="e">
        <f t="shared" si="3"/>
        <v>#N/A</v>
      </c>
      <c r="AD15" t="e">
        <f t="shared" si="4"/>
        <v>#N/A</v>
      </c>
      <c r="AE15" t="e">
        <f t="shared" si="5"/>
        <v>#N/A</v>
      </c>
      <c r="AF15" t="e">
        <f t="shared" si="6"/>
        <v>#N/A</v>
      </c>
      <c r="AG15" t="e">
        <f t="shared" si="7"/>
        <v>#N/A</v>
      </c>
      <c r="AH15" t="e">
        <f t="shared" si="8"/>
        <v>#N/A</v>
      </c>
    </row>
    <row r="16" spans="1:34" x14ac:dyDescent="0.25">
      <c r="A16">
        <v>55</v>
      </c>
      <c r="B16" s="26">
        <f>VLOOKUP(A16,percentages!$A$2:$D$10,4,FALSE)</f>
        <v>0.35087719298245612</v>
      </c>
      <c r="C16">
        <v>1</v>
      </c>
      <c r="D16">
        <f t="shared" si="0"/>
        <v>0.55000000000000004</v>
      </c>
      <c r="E16">
        <v>3</v>
      </c>
      <c r="F16" s="26">
        <f>VLOOKUP(E16,percentages!$J$2:$L$5,3,FALSE)</f>
        <v>0.20930232558139536</v>
      </c>
      <c r="G16">
        <v>180</v>
      </c>
      <c r="H16" s="26">
        <f>VLOOKUP(G16,percentages!N$2:Q$11,3,FALSE)</f>
        <v>4</v>
      </c>
      <c r="I16">
        <v>200</v>
      </c>
      <c r="J16" s="26">
        <f>VLOOKUP(I16,percentages!S$2:U$11,3,FALSE)</f>
        <v>0.38235294117647056</v>
      </c>
      <c r="K16">
        <v>1</v>
      </c>
      <c r="L16">
        <v>0</v>
      </c>
      <c r="M16" s="26">
        <f>VLOOKUP(L16,percentages!AA$2:AC$4,3,FALSE)</f>
        <v>0.37086092715231789</v>
      </c>
      <c r="N16">
        <v>170</v>
      </c>
      <c r="O16" s="26" t="e">
        <f>VLOOKUP(N16,percentages!AD$2:AF$15,3,FALSE)</f>
        <v>#N/A</v>
      </c>
      <c r="P16">
        <v>0</v>
      </c>
      <c r="Q16" s="26">
        <f>VLOOKUP(P16,percentages!AI$2:AK$3,3,FALSE)</f>
        <v>0.30882352941176472</v>
      </c>
      <c r="R16">
        <v>0.5</v>
      </c>
      <c r="S16" s="26">
        <f>VLOOKUP(R16,percentages!AM$2:AO$10,3,FALSE)</f>
        <v>0.25</v>
      </c>
      <c r="T16">
        <v>1</v>
      </c>
      <c r="U16" s="26">
        <f>VLOOKUP(T16,percentages!AQ$2:AS$4,3,FALSE)</f>
        <v>0.25352112676056338</v>
      </c>
      <c r="V16">
        <v>0</v>
      </c>
      <c r="W16" s="26">
        <f>VLOOKUP(V16,percentages!AU$2:AW$5,3,FALSE)</f>
        <v>0.26136363636363635</v>
      </c>
      <c r="X16">
        <v>7</v>
      </c>
      <c r="Y16" s="26">
        <f>VLOOKUP(X16,percentages!AY$2:BA$4,3,FALSE)</f>
        <v>0.76068376068376065</v>
      </c>
      <c r="Z16">
        <v>0</v>
      </c>
      <c r="AA16" s="26" t="e">
        <f t="shared" si="1"/>
        <v>#N/A</v>
      </c>
      <c r="AB16" s="26" t="e">
        <f t="shared" si="2"/>
        <v>#N/A</v>
      </c>
      <c r="AC16" t="e">
        <f t="shared" si="3"/>
        <v>#N/A</v>
      </c>
      <c r="AD16" t="e">
        <f t="shared" si="4"/>
        <v>#N/A</v>
      </c>
      <c r="AE16" t="e">
        <f t="shared" si="5"/>
        <v>#N/A</v>
      </c>
      <c r="AF16" t="e">
        <f t="shared" si="6"/>
        <v>#N/A</v>
      </c>
      <c r="AG16" t="e">
        <f t="shared" si="7"/>
        <v>#N/A</v>
      </c>
      <c r="AH16" t="e">
        <f t="shared" si="8"/>
        <v>#N/A</v>
      </c>
    </row>
    <row r="17" spans="1:34" x14ac:dyDescent="0.25">
      <c r="A17">
        <v>60</v>
      </c>
      <c r="B17" s="26">
        <f>VLOOKUP(A17,percentages!$A$2:$D$10,4,FALSE)</f>
        <v>0.63013698630136983</v>
      </c>
      <c r="C17">
        <v>1</v>
      </c>
      <c r="D17">
        <f t="shared" si="0"/>
        <v>0.55000000000000004</v>
      </c>
      <c r="E17">
        <v>3</v>
      </c>
      <c r="F17" s="26">
        <f>VLOOKUP(E17,percentages!$J$2:$L$5,3,FALSE)</f>
        <v>0.20930232558139536</v>
      </c>
      <c r="G17">
        <v>150</v>
      </c>
      <c r="H17" s="26">
        <f>VLOOKUP(G17,percentages!N$2:Q$11,3,FALSE)</f>
        <v>17</v>
      </c>
      <c r="I17">
        <v>175</v>
      </c>
      <c r="J17" s="26">
        <f>VLOOKUP(I17,percentages!S$2:U$11,3,FALSE)</f>
        <v>0.54545454545454541</v>
      </c>
      <c r="K17">
        <v>0</v>
      </c>
      <c r="L17">
        <v>0</v>
      </c>
      <c r="M17" s="26">
        <f>VLOOKUP(L17,percentages!AA$2:AC$4,3,FALSE)</f>
        <v>0.37086092715231789</v>
      </c>
      <c r="N17">
        <v>180</v>
      </c>
      <c r="O17" s="26" t="e">
        <f>VLOOKUP(N17,percentages!AD$2:AF$15,3,FALSE)</f>
        <v>#N/A</v>
      </c>
      <c r="P17">
        <v>0</v>
      </c>
      <c r="Q17" s="26">
        <f>VLOOKUP(P17,percentages!AI$2:AK$3,3,FALSE)</f>
        <v>0.30882352941176472</v>
      </c>
      <c r="R17">
        <v>2</v>
      </c>
      <c r="S17" s="26">
        <f>VLOOKUP(R17,percentages!AM$2:AO$10,3,FALSE)</f>
        <v>0.6</v>
      </c>
      <c r="T17">
        <v>1</v>
      </c>
      <c r="U17" s="26">
        <f>VLOOKUP(T17,percentages!AQ$2:AS$4,3,FALSE)</f>
        <v>0.25352112676056338</v>
      </c>
      <c r="V17">
        <v>0</v>
      </c>
      <c r="W17" s="26">
        <f>VLOOKUP(V17,percentages!AU$2:AW$5,3,FALSE)</f>
        <v>0.26136363636363635</v>
      </c>
      <c r="X17">
        <v>3</v>
      </c>
      <c r="Y17" s="26">
        <f>VLOOKUP(X17,percentages!AY$2:BA$4,3,FALSE)</f>
        <v>0.22289156626506024</v>
      </c>
      <c r="Z17">
        <v>0</v>
      </c>
      <c r="AA17" s="26" t="e">
        <f t="shared" si="1"/>
        <v>#N/A</v>
      </c>
      <c r="AB17" s="26" t="e">
        <f t="shared" si="2"/>
        <v>#N/A</v>
      </c>
      <c r="AC17" t="e">
        <f t="shared" si="3"/>
        <v>#N/A</v>
      </c>
      <c r="AD17" t="e">
        <f t="shared" si="4"/>
        <v>#N/A</v>
      </c>
      <c r="AE17" t="e">
        <f t="shared" si="5"/>
        <v>#N/A</v>
      </c>
      <c r="AF17" t="e">
        <f t="shared" si="6"/>
        <v>#N/A</v>
      </c>
      <c r="AG17" t="e">
        <f t="shared" si="7"/>
        <v>#N/A</v>
      </c>
      <c r="AH17" t="e">
        <f t="shared" si="8"/>
        <v>#N/A</v>
      </c>
    </row>
    <row r="18" spans="1:34" x14ac:dyDescent="0.25">
      <c r="A18">
        <v>50</v>
      </c>
      <c r="B18" s="26">
        <f>VLOOKUP(A18,percentages!$A$2:$D$10,4,FALSE)</f>
        <v>0.41935483870967744</v>
      </c>
      <c r="C18">
        <v>1</v>
      </c>
      <c r="D18">
        <f t="shared" si="0"/>
        <v>0.55000000000000004</v>
      </c>
      <c r="E18">
        <v>2</v>
      </c>
      <c r="F18" s="26">
        <f>VLOOKUP(E18,percentages!$J$2:$L$5,3,FALSE)</f>
        <v>0.18</v>
      </c>
      <c r="G18">
        <v>110</v>
      </c>
      <c r="H18" s="26">
        <f>VLOOKUP(G18,percentages!N$2:Q$11,3,FALSE)</f>
        <v>13</v>
      </c>
      <c r="I18">
        <v>250</v>
      </c>
      <c r="J18" s="26">
        <f>VLOOKUP(I18,percentages!S$2:U$11,3,FALSE)</f>
        <v>0.41176470588235292</v>
      </c>
      <c r="K18">
        <v>0</v>
      </c>
      <c r="L18">
        <v>0</v>
      </c>
      <c r="M18" s="26">
        <f>VLOOKUP(L18,percentages!AA$2:AC$4,3,FALSE)</f>
        <v>0.37086092715231789</v>
      </c>
      <c r="N18">
        <v>170</v>
      </c>
      <c r="O18" s="26" t="e">
        <f>VLOOKUP(N18,percentages!AD$2:AF$15,3,FALSE)</f>
        <v>#N/A</v>
      </c>
      <c r="P18">
        <v>0</v>
      </c>
      <c r="Q18" s="26">
        <f>VLOOKUP(P18,percentages!AI$2:AK$3,3,FALSE)</f>
        <v>0.30882352941176472</v>
      </c>
      <c r="R18">
        <v>1</v>
      </c>
      <c r="S18" s="26">
        <f>VLOOKUP(R18,percentages!AM$2:AO$10,3,FALSE)</f>
        <v>0.48888888888888887</v>
      </c>
      <c r="T18">
        <v>3</v>
      </c>
      <c r="U18" s="26">
        <f>VLOOKUP(T18,percentages!AQ$2:AS$4,3,FALSE)</f>
        <v>0.5714285714285714</v>
      </c>
      <c r="V18">
        <v>0</v>
      </c>
      <c r="W18" s="26">
        <f>VLOOKUP(V18,percentages!AU$2:AW$5,3,FALSE)</f>
        <v>0.26136363636363635</v>
      </c>
      <c r="X18">
        <v>7</v>
      </c>
      <c r="Y18" s="26">
        <f>VLOOKUP(X18,percentages!AY$2:BA$4,3,FALSE)</f>
        <v>0.76068376068376065</v>
      </c>
      <c r="Z18">
        <v>1</v>
      </c>
      <c r="AA18" s="26" t="e">
        <f t="shared" si="1"/>
        <v>#N/A</v>
      </c>
      <c r="AB18" s="26" t="e">
        <f t="shared" si="2"/>
        <v>#N/A</v>
      </c>
      <c r="AC18" t="e">
        <f t="shared" si="3"/>
        <v>#N/A</v>
      </c>
      <c r="AD18" t="e">
        <f t="shared" si="4"/>
        <v>#N/A</v>
      </c>
      <c r="AE18" t="e">
        <f t="shared" si="5"/>
        <v>#N/A</v>
      </c>
      <c r="AF18" t="e">
        <f t="shared" si="6"/>
        <v>#N/A</v>
      </c>
      <c r="AG18" t="e">
        <f t="shared" si="7"/>
        <v>#N/A</v>
      </c>
      <c r="AH18" t="e">
        <f t="shared" si="8"/>
        <v>#N/A</v>
      </c>
    </row>
    <row r="19" spans="1:34" x14ac:dyDescent="0.25">
      <c r="A19">
        <v>55</v>
      </c>
      <c r="B19" s="26">
        <f>VLOOKUP(A19,percentages!$A$2:$D$10,4,FALSE)</f>
        <v>0.35087719298245612</v>
      </c>
      <c r="C19">
        <v>1</v>
      </c>
      <c r="D19">
        <f t="shared" si="0"/>
        <v>0.55000000000000004</v>
      </c>
      <c r="E19">
        <v>4</v>
      </c>
      <c r="F19" s="26">
        <f>VLOOKUP(E19,percentages!$J$2:$L$5,3,FALSE)</f>
        <v>0.72916666666666663</v>
      </c>
      <c r="G19">
        <v>140</v>
      </c>
      <c r="H19" s="26">
        <f>VLOOKUP(G19,percentages!N$2:Q$11,3,FALSE)</f>
        <v>29</v>
      </c>
      <c r="I19">
        <v>250</v>
      </c>
      <c r="J19" s="26">
        <f>VLOOKUP(I19,percentages!S$2:U$11,3,FALSE)</f>
        <v>0.41176470588235292</v>
      </c>
      <c r="K19">
        <v>0</v>
      </c>
      <c r="L19">
        <v>0</v>
      </c>
      <c r="M19" s="26">
        <f>VLOOKUP(L19,percentages!AA$2:AC$4,3,FALSE)</f>
        <v>0.37086092715231789</v>
      </c>
      <c r="N19">
        <v>160</v>
      </c>
      <c r="O19" s="26" t="e">
        <f>VLOOKUP(N19,percentages!AD$2:AF$15,3,FALSE)</f>
        <v>#N/A</v>
      </c>
      <c r="P19">
        <v>0</v>
      </c>
      <c r="Q19" s="26">
        <f>VLOOKUP(P19,percentages!AI$2:AK$3,3,FALSE)</f>
        <v>0.30882352941176472</v>
      </c>
      <c r="R19">
        <v>1.5</v>
      </c>
      <c r="S19" s="26">
        <f>VLOOKUP(R19,percentages!AM$2:AO$10,3,FALSE)</f>
        <v>0.47368421052631576</v>
      </c>
      <c r="T19">
        <v>1</v>
      </c>
      <c r="U19" s="26">
        <f>VLOOKUP(T19,percentages!AQ$2:AS$4,3,FALSE)</f>
        <v>0.25352112676056338</v>
      </c>
      <c r="V19">
        <v>0</v>
      </c>
      <c r="W19" s="26">
        <f>VLOOKUP(V19,percentages!AU$2:AW$5,3,FALSE)</f>
        <v>0.26136363636363635</v>
      </c>
      <c r="X19">
        <v>3</v>
      </c>
      <c r="Y19" s="26">
        <f>VLOOKUP(X19,percentages!AY$2:BA$4,3,FALSE)</f>
        <v>0.22289156626506024</v>
      </c>
      <c r="Z19">
        <v>0</v>
      </c>
      <c r="AA19" s="26" t="e">
        <f t="shared" si="1"/>
        <v>#N/A</v>
      </c>
      <c r="AB19" s="26" t="e">
        <f t="shared" si="2"/>
        <v>#N/A</v>
      </c>
      <c r="AC19" t="e">
        <f t="shared" si="3"/>
        <v>#N/A</v>
      </c>
      <c r="AD19" t="e">
        <f t="shared" si="4"/>
        <v>#N/A</v>
      </c>
      <c r="AE19" t="e">
        <f t="shared" si="5"/>
        <v>#N/A</v>
      </c>
      <c r="AF19" t="e">
        <f t="shared" si="6"/>
        <v>#N/A</v>
      </c>
      <c r="AG19" t="e">
        <f t="shared" si="7"/>
        <v>#N/A</v>
      </c>
      <c r="AH19" t="e">
        <f t="shared" si="8"/>
        <v>#N/A</v>
      </c>
    </row>
    <row r="20" spans="1:34" x14ac:dyDescent="0.25">
      <c r="A20">
        <v>50</v>
      </c>
      <c r="B20" s="26">
        <f>VLOOKUP(A20,percentages!$A$2:$D$10,4,FALSE)</f>
        <v>0.41935483870967744</v>
      </c>
      <c r="C20">
        <v>0</v>
      </c>
      <c r="D20">
        <f t="shared" si="0"/>
        <v>0.26</v>
      </c>
      <c r="E20">
        <v>3</v>
      </c>
      <c r="F20" s="26">
        <f>VLOOKUP(E20,percentages!$J$2:$L$5,3,FALSE)</f>
        <v>0.20930232558139536</v>
      </c>
      <c r="G20">
        <v>130</v>
      </c>
      <c r="H20" s="26">
        <f>VLOOKUP(G20,percentages!N$2:Q$11,3,FALSE)</f>
        <v>34</v>
      </c>
      <c r="I20">
        <v>275</v>
      </c>
      <c r="J20" s="26">
        <f>VLOOKUP(I20,percentages!S$2:U$11,3,FALSE)</f>
        <v>0.5</v>
      </c>
      <c r="K20">
        <v>0</v>
      </c>
      <c r="L20">
        <v>0</v>
      </c>
      <c r="M20" s="26">
        <f>VLOOKUP(L20,percentages!AA$2:AC$4,3,FALSE)</f>
        <v>0.37086092715231789</v>
      </c>
      <c r="N20">
        <v>140</v>
      </c>
      <c r="O20" s="26" t="e">
        <f>VLOOKUP(N20,percentages!AD$2:AF$15,3,FALSE)</f>
        <v>#N/A</v>
      </c>
      <c r="P20">
        <v>0</v>
      </c>
      <c r="Q20" s="26">
        <f>VLOOKUP(P20,percentages!AI$2:AK$3,3,FALSE)</f>
        <v>0.30882352941176472</v>
      </c>
      <c r="R20">
        <v>0.5</v>
      </c>
      <c r="S20" s="26">
        <f>VLOOKUP(R20,percentages!AM$2:AO$10,3,FALSE)</f>
        <v>0.25</v>
      </c>
      <c r="T20">
        <v>1</v>
      </c>
      <c r="U20" s="26">
        <f>VLOOKUP(T20,percentages!AQ$2:AS$4,3,FALSE)</f>
        <v>0.25352112676056338</v>
      </c>
      <c r="V20">
        <v>0</v>
      </c>
      <c r="W20" s="26">
        <f>VLOOKUP(V20,percentages!AU$2:AW$5,3,FALSE)</f>
        <v>0.26136363636363635</v>
      </c>
      <c r="X20">
        <v>3</v>
      </c>
      <c r="Y20" s="26">
        <f>VLOOKUP(X20,percentages!AY$2:BA$4,3,FALSE)</f>
        <v>0.22289156626506024</v>
      </c>
      <c r="Z20">
        <v>0</v>
      </c>
      <c r="AA20" s="26" t="e">
        <f t="shared" si="1"/>
        <v>#N/A</v>
      </c>
      <c r="AB20" s="26" t="e">
        <f t="shared" si="2"/>
        <v>#N/A</v>
      </c>
      <c r="AC20" t="e">
        <f t="shared" si="3"/>
        <v>#N/A</v>
      </c>
      <c r="AD20" t="e">
        <f t="shared" si="4"/>
        <v>#N/A</v>
      </c>
      <c r="AE20" t="e">
        <f t="shared" si="5"/>
        <v>#N/A</v>
      </c>
      <c r="AF20" t="e">
        <f t="shared" si="6"/>
        <v>#N/A</v>
      </c>
      <c r="AG20" t="e">
        <f t="shared" si="7"/>
        <v>#N/A</v>
      </c>
      <c r="AH20" t="e">
        <f t="shared" si="8"/>
        <v>#N/A</v>
      </c>
    </row>
    <row r="21" spans="1:34" x14ac:dyDescent="0.25">
      <c r="A21">
        <v>50</v>
      </c>
      <c r="B21" s="26">
        <f>VLOOKUP(A21,percentages!$A$2:$D$10,4,FALSE)</f>
        <v>0.41935483870967744</v>
      </c>
      <c r="C21">
        <v>1</v>
      </c>
      <c r="D21">
        <f t="shared" si="0"/>
        <v>0.55000000000000004</v>
      </c>
      <c r="E21">
        <v>2</v>
      </c>
      <c r="F21" s="26">
        <f>VLOOKUP(E21,percentages!$J$2:$L$5,3,FALSE)</f>
        <v>0.18</v>
      </c>
      <c r="G21">
        <v>130</v>
      </c>
      <c r="H21" s="26">
        <f>VLOOKUP(G21,percentages!N$2:Q$11,3,FALSE)</f>
        <v>34</v>
      </c>
      <c r="I21">
        <v>275</v>
      </c>
      <c r="J21" s="26">
        <f>VLOOKUP(I21,percentages!S$2:U$11,3,FALSE)</f>
        <v>0.5</v>
      </c>
      <c r="K21">
        <v>0</v>
      </c>
      <c r="L21">
        <v>0</v>
      </c>
      <c r="M21" s="26">
        <f>VLOOKUP(L21,percentages!AA$2:AC$4,3,FALSE)</f>
        <v>0.37086092715231789</v>
      </c>
      <c r="N21">
        <v>180</v>
      </c>
      <c r="O21" s="26" t="e">
        <f>VLOOKUP(N21,percentages!AD$2:AF$15,3,FALSE)</f>
        <v>#N/A</v>
      </c>
      <c r="P21">
        <v>0</v>
      </c>
      <c r="Q21" s="26">
        <f>VLOOKUP(P21,percentages!AI$2:AK$3,3,FALSE)</f>
        <v>0.30882352941176472</v>
      </c>
      <c r="R21">
        <v>1</v>
      </c>
      <c r="S21" s="26">
        <f>VLOOKUP(R21,percentages!AM$2:AO$10,3,FALSE)</f>
        <v>0.48888888888888887</v>
      </c>
      <c r="T21">
        <v>1</v>
      </c>
      <c r="U21" s="26">
        <f>VLOOKUP(T21,percentages!AQ$2:AS$4,3,FALSE)</f>
        <v>0.25352112676056338</v>
      </c>
      <c r="V21">
        <v>0</v>
      </c>
      <c r="W21" s="26">
        <f>VLOOKUP(V21,percentages!AU$2:AW$5,3,FALSE)</f>
        <v>0.26136363636363635</v>
      </c>
      <c r="X21">
        <v>3</v>
      </c>
      <c r="Y21" s="26">
        <f>VLOOKUP(X21,percentages!AY$2:BA$4,3,FALSE)</f>
        <v>0.22289156626506024</v>
      </c>
      <c r="Z21">
        <v>0</v>
      </c>
      <c r="AA21" s="26" t="e">
        <f t="shared" si="1"/>
        <v>#N/A</v>
      </c>
      <c r="AB21" s="26" t="e">
        <f t="shared" si="2"/>
        <v>#N/A</v>
      </c>
      <c r="AC21" t="e">
        <f t="shared" si="3"/>
        <v>#N/A</v>
      </c>
      <c r="AD21" t="e">
        <f t="shared" si="4"/>
        <v>#N/A</v>
      </c>
      <c r="AE21" t="e">
        <f t="shared" si="5"/>
        <v>#N/A</v>
      </c>
      <c r="AF21" t="e">
        <f t="shared" si="6"/>
        <v>#N/A</v>
      </c>
      <c r="AG21" t="e">
        <f t="shared" si="7"/>
        <v>#N/A</v>
      </c>
      <c r="AH21" t="e">
        <f t="shared" si="8"/>
        <v>#N/A</v>
      </c>
    </row>
    <row r="22" spans="1:34" x14ac:dyDescent="0.25">
      <c r="A22">
        <v>65</v>
      </c>
      <c r="B22" s="26">
        <f>VLOOKUP(A22,percentages!$A$2:$D$10,4,FALSE)</f>
        <v>0.60869565217391308</v>
      </c>
      <c r="C22">
        <v>1</v>
      </c>
      <c r="D22">
        <f t="shared" si="0"/>
        <v>0.55000000000000004</v>
      </c>
      <c r="E22">
        <v>1</v>
      </c>
      <c r="F22" s="26">
        <f>VLOOKUP(E22,percentages!$J$2:$L$5,3,FALSE)</f>
        <v>0.30434782608695654</v>
      </c>
      <c r="G22">
        <v>110</v>
      </c>
      <c r="H22" s="26">
        <f>VLOOKUP(G22,percentages!N$2:Q$11,3,FALSE)</f>
        <v>13</v>
      </c>
      <c r="I22">
        <v>225</v>
      </c>
      <c r="J22" s="26">
        <f>VLOOKUP(I22,percentages!S$2:U$11,3,FALSE)</f>
        <v>0.36206896551724138</v>
      </c>
      <c r="K22">
        <v>0</v>
      </c>
      <c r="L22">
        <v>2</v>
      </c>
      <c r="M22" s="26">
        <f>VLOOKUP(L22,percentages!AA$2:AC$4,3,FALSE)</f>
        <v>0.54054054054054057</v>
      </c>
      <c r="N22">
        <v>150</v>
      </c>
      <c r="O22" s="26" t="e">
        <f>VLOOKUP(N22,percentages!AD$2:AF$15,3,FALSE)</f>
        <v>#N/A</v>
      </c>
      <c r="P22">
        <v>1</v>
      </c>
      <c r="Q22" s="26">
        <f>VLOOKUP(P22,percentages!AI$2:AK$3,3,FALSE)</f>
        <v>0.76767676767676762</v>
      </c>
      <c r="R22">
        <v>2</v>
      </c>
      <c r="S22" s="26">
        <f>VLOOKUP(R22,percentages!AM$2:AO$10,3,FALSE)</f>
        <v>0.6</v>
      </c>
      <c r="T22">
        <v>2</v>
      </c>
      <c r="U22" s="26">
        <f>VLOOKUP(T22,percentages!AQ$2:AS$4,3,FALSE)</f>
        <v>0.65</v>
      </c>
      <c r="V22">
        <v>0</v>
      </c>
      <c r="W22" s="26">
        <f>VLOOKUP(V22,percentages!AU$2:AW$5,3,FALSE)</f>
        <v>0.26136363636363635</v>
      </c>
      <c r="X22">
        <v>3</v>
      </c>
      <c r="Y22" s="26">
        <f>VLOOKUP(X22,percentages!AY$2:BA$4,3,FALSE)</f>
        <v>0.22289156626506024</v>
      </c>
      <c r="Z22">
        <v>0</v>
      </c>
      <c r="AA22" s="26" t="e">
        <f t="shared" si="1"/>
        <v>#N/A</v>
      </c>
      <c r="AB22" s="26" t="e">
        <f t="shared" si="2"/>
        <v>#N/A</v>
      </c>
      <c r="AC22" t="e">
        <f t="shared" si="3"/>
        <v>#N/A</v>
      </c>
      <c r="AD22" t="e">
        <f t="shared" si="4"/>
        <v>#N/A</v>
      </c>
      <c r="AE22" t="e">
        <f t="shared" si="5"/>
        <v>#N/A</v>
      </c>
      <c r="AF22" t="e">
        <f t="shared" si="6"/>
        <v>#N/A</v>
      </c>
      <c r="AG22" t="e">
        <f t="shared" si="7"/>
        <v>#N/A</v>
      </c>
      <c r="AH22" t="e">
        <f t="shared" si="8"/>
        <v>#N/A</v>
      </c>
    </row>
    <row r="23" spans="1:34" x14ac:dyDescent="0.25">
      <c r="A23">
        <v>60</v>
      </c>
      <c r="B23" s="26">
        <f>VLOOKUP(A23,percentages!$A$2:$D$10,4,FALSE)</f>
        <v>0.63013698630136983</v>
      </c>
      <c r="C23">
        <v>0</v>
      </c>
      <c r="D23">
        <f t="shared" si="0"/>
        <v>0.26</v>
      </c>
      <c r="E23">
        <v>1</v>
      </c>
      <c r="F23" s="26">
        <f>VLOOKUP(E23,percentages!$J$2:$L$5,3,FALSE)</f>
        <v>0.30434782608695654</v>
      </c>
      <c r="G23">
        <v>150</v>
      </c>
      <c r="H23" s="26">
        <f>VLOOKUP(G23,percentages!N$2:Q$11,3,FALSE)</f>
        <v>17</v>
      </c>
      <c r="I23">
        <v>300</v>
      </c>
      <c r="J23" s="26">
        <f>VLOOKUP(I23,percentages!S$2:U$11,3,FALSE)</f>
        <v>0.70967741935483875</v>
      </c>
      <c r="K23">
        <v>1</v>
      </c>
      <c r="L23">
        <v>2</v>
      </c>
      <c r="M23" s="26">
        <f>VLOOKUP(L23,percentages!AA$2:AC$4,3,FALSE)</f>
        <v>0.54054054054054057</v>
      </c>
      <c r="N23">
        <v>170</v>
      </c>
      <c r="O23" s="26" t="e">
        <f>VLOOKUP(N23,percentages!AD$2:AF$15,3,FALSE)</f>
        <v>#N/A</v>
      </c>
      <c r="P23">
        <v>0</v>
      </c>
      <c r="Q23" s="26">
        <f>VLOOKUP(P23,percentages!AI$2:AK$3,3,FALSE)</f>
        <v>0.30882352941176472</v>
      </c>
      <c r="R23">
        <v>1</v>
      </c>
      <c r="S23" s="26">
        <f>VLOOKUP(R23,percentages!AM$2:AO$10,3,FALSE)</f>
        <v>0.48888888888888887</v>
      </c>
      <c r="T23">
        <v>1</v>
      </c>
      <c r="U23" s="26">
        <f>VLOOKUP(T23,percentages!AQ$2:AS$4,3,FALSE)</f>
        <v>0.25352112676056338</v>
      </c>
      <c r="V23">
        <v>0</v>
      </c>
      <c r="W23" s="26">
        <f>VLOOKUP(V23,percentages!AU$2:AW$5,3,FALSE)</f>
        <v>0.26136363636363635</v>
      </c>
      <c r="X23">
        <v>3</v>
      </c>
      <c r="Y23" s="26">
        <f>VLOOKUP(X23,percentages!AY$2:BA$4,3,FALSE)</f>
        <v>0.22289156626506024</v>
      </c>
      <c r="Z23">
        <v>0</v>
      </c>
      <c r="AA23" s="26" t="e">
        <f t="shared" si="1"/>
        <v>#N/A</v>
      </c>
      <c r="AB23" s="26" t="e">
        <f t="shared" si="2"/>
        <v>#N/A</v>
      </c>
      <c r="AC23" t="e">
        <f t="shared" si="3"/>
        <v>#N/A</v>
      </c>
      <c r="AD23" t="e">
        <f t="shared" si="4"/>
        <v>#N/A</v>
      </c>
      <c r="AE23" t="e">
        <f t="shared" si="5"/>
        <v>#N/A</v>
      </c>
      <c r="AF23" t="e">
        <f t="shared" si="6"/>
        <v>#N/A</v>
      </c>
      <c r="AG23" t="e">
        <f t="shared" si="7"/>
        <v>#N/A</v>
      </c>
      <c r="AH23" t="e">
        <f t="shared" si="8"/>
        <v>#N/A</v>
      </c>
    </row>
    <row r="24" spans="1:34" x14ac:dyDescent="0.25">
      <c r="A24">
        <v>60</v>
      </c>
      <c r="B24" s="26">
        <f>VLOOKUP(A24,percentages!$A$2:$D$10,4,FALSE)</f>
        <v>0.63013698630136983</v>
      </c>
      <c r="C24">
        <v>1</v>
      </c>
      <c r="D24">
        <f t="shared" si="0"/>
        <v>0.55000000000000004</v>
      </c>
      <c r="E24">
        <v>2</v>
      </c>
      <c r="F24" s="26">
        <f>VLOOKUP(E24,percentages!$J$2:$L$5,3,FALSE)</f>
        <v>0.18</v>
      </c>
      <c r="G24">
        <v>120</v>
      </c>
      <c r="H24" s="26">
        <f>VLOOKUP(G24,percentages!N$2:Q$11,3,FALSE)</f>
        <v>22</v>
      </c>
      <c r="I24">
        <v>300</v>
      </c>
      <c r="J24" s="26">
        <f>VLOOKUP(I24,percentages!S$2:U$11,3,FALSE)</f>
        <v>0.70967741935483875</v>
      </c>
      <c r="K24">
        <v>0</v>
      </c>
      <c r="L24">
        <v>2</v>
      </c>
      <c r="M24" s="26">
        <f>VLOOKUP(L24,percentages!AA$2:AC$4,3,FALSE)</f>
        <v>0.54054054054054057</v>
      </c>
      <c r="N24">
        <v>160</v>
      </c>
      <c r="O24" s="26" t="e">
        <f>VLOOKUP(N24,percentages!AD$2:AF$15,3,FALSE)</f>
        <v>#N/A</v>
      </c>
      <c r="P24">
        <v>0</v>
      </c>
      <c r="Q24" s="26">
        <f>VLOOKUP(P24,percentages!AI$2:AK$3,3,FALSE)</f>
        <v>0.30882352941176472</v>
      </c>
      <c r="R24">
        <v>2</v>
      </c>
      <c r="S24" s="26">
        <f>VLOOKUP(R24,percentages!AM$2:AO$10,3,FALSE)</f>
        <v>0.6</v>
      </c>
      <c r="T24">
        <v>2</v>
      </c>
      <c r="U24" s="26">
        <f>VLOOKUP(T24,percentages!AQ$2:AS$4,3,FALSE)</f>
        <v>0.65</v>
      </c>
      <c r="V24">
        <v>0</v>
      </c>
      <c r="W24" s="26">
        <f>VLOOKUP(V24,percentages!AU$2:AW$5,3,FALSE)</f>
        <v>0.26136363636363635</v>
      </c>
      <c r="X24">
        <v>3</v>
      </c>
      <c r="Y24" s="26">
        <f>VLOOKUP(X24,percentages!AY$2:BA$4,3,FALSE)</f>
        <v>0.22289156626506024</v>
      </c>
      <c r="Z24">
        <v>1</v>
      </c>
      <c r="AA24" s="26" t="e">
        <f t="shared" si="1"/>
        <v>#N/A</v>
      </c>
      <c r="AB24" s="26" t="e">
        <f t="shared" si="2"/>
        <v>#N/A</v>
      </c>
      <c r="AC24" t="e">
        <f t="shared" si="3"/>
        <v>#N/A</v>
      </c>
      <c r="AD24" t="e">
        <f t="shared" si="4"/>
        <v>#N/A</v>
      </c>
      <c r="AE24" t="e">
        <f t="shared" si="5"/>
        <v>#N/A</v>
      </c>
      <c r="AF24" t="e">
        <f t="shared" si="6"/>
        <v>#N/A</v>
      </c>
      <c r="AG24" t="e">
        <f t="shared" si="7"/>
        <v>#N/A</v>
      </c>
      <c r="AH24" t="e">
        <f t="shared" si="8"/>
        <v>#N/A</v>
      </c>
    </row>
    <row r="25" spans="1:34" x14ac:dyDescent="0.25">
      <c r="A25">
        <v>60</v>
      </c>
      <c r="B25" s="26">
        <f>VLOOKUP(A25,percentages!$A$2:$D$10,4,FALSE)</f>
        <v>0.63013698630136983</v>
      </c>
      <c r="C25">
        <v>1</v>
      </c>
      <c r="D25">
        <f t="shared" si="0"/>
        <v>0.55000000000000004</v>
      </c>
      <c r="E25">
        <v>3</v>
      </c>
      <c r="F25" s="26">
        <f>VLOOKUP(E25,percentages!$J$2:$L$5,3,FALSE)</f>
        <v>0.20930232558139536</v>
      </c>
      <c r="G25">
        <v>140</v>
      </c>
      <c r="H25" s="26">
        <f>VLOOKUP(G25,percentages!N$2:Q$11,3,FALSE)</f>
        <v>29</v>
      </c>
      <c r="I25">
        <v>225</v>
      </c>
      <c r="J25" s="26">
        <f>VLOOKUP(I25,percentages!S$2:U$11,3,FALSE)</f>
        <v>0.36206896551724138</v>
      </c>
      <c r="K25">
        <v>0</v>
      </c>
      <c r="L25">
        <v>2</v>
      </c>
      <c r="M25" s="26">
        <f>VLOOKUP(L25,percentages!AA$2:AC$4,3,FALSE)</f>
        <v>0.54054054054054057</v>
      </c>
      <c r="N25">
        <v>180</v>
      </c>
      <c r="O25" s="26" t="e">
        <f>VLOOKUP(N25,percentages!AD$2:AF$15,3,FALSE)</f>
        <v>#N/A</v>
      </c>
      <c r="P25">
        <v>0</v>
      </c>
      <c r="Q25" s="26">
        <f>VLOOKUP(P25,percentages!AI$2:AK$3,3,FALSE)</f>
        <v>0.30882352941176472</v>
      </c>
      <c r="R25">
        <v>3.5</v>
      </c>
      <c r="S25" s="26">
        <f>VLOOKUP(R25,percentages!AM$2:AO$10,3,FALSE)</f>
        <v>0.8571428571428571</v>
      </c>
      <c r="T25">
        <v>1</v>
      </c>
      <c r="U25" s="26">
        <f>VLOOKUP(T25,percentages!AQ$2:AS$4,3,FALSE)</f>
        <v>0.25352112676056338</v>
      </c>
      <c r="V25">
        <v>2</v>
      </c>
      <c r="W25" s="26">
        <f>VLOOKUP(V25,percentages!AU$2:AW$5,3,FALSE)</f>
        <v>0.81578947368421051</v>
      </c>
      <c r="X25">
        <v>7</v>
      </c>
      <c r="Y25" s="26">
        <f>VLOOKUP(X25,percentages!AY$2:BA$4,3,FALSE)</f>
        <v>0.76068376068376065</v>
      </c>
      <c r="Z25">
        <v>3</v>
      </c>
      <c r="AA25" s="26" t="e">
        <f t="shared" si="1"/>
        <v>#N/A</v>
      </c>
      <c r="AB25" s="26" t="e">
        <f t="shared" si="2"/>
        <v>#N/A</v>
      </c>
      <c r="AC25" t="e">
        <f t="shared" si="3"/>
        <v>#N/A</v>
      </c>
      <c r="AD25" t="e">
        <f t="shared" si="4"/>
        <v>#N/A</v>
      </c>
      <c r="AE25" t="e">
        <f t="shared" si="5"/>
        <v>#N/A</v>
      </c>
      <c r="AF25" t="e">
        <f t="shared" si="6"/>
        <v>#N/A</v>
      </c>
      <c r="AG25" t="e">
        <f t="shared" si="7"/>
        <v>#N/A</v>
      </c>
      <c r="AH25" t="e">
        <f t="shared" si="8"/>
        <v>#N/A</v>
      </c>
    </row>
    <row r="26" spans="1:34" x14ac:dyDescent="0.25">
      <c r="A26">
        <v>60</v>
      </c>
      <c r="B26" s="26">
        <f>VLOOKUP(A26,percentages!$A$2:$D$10,4,FALSE)</f>
        <v>0.63013698630136983</v>
      </c>
      <c r="C26">
        <v>1</v>
      </c>
      <c r="D26">
        <f t="shared" si="0"/>
        <v>0.55000000000000004</v>
      </c>
      <c r="E26">
        <v>4</v>
      </c>
      <c r="F26" s="26">
        <f>VLOOKUP(E26,percentages!$J$2:$L$5,3,FALSE)</f>
        <v>0.72916666666666663</v>
      </c>
      <c r="G26">
        <v>130</v>
      </c>
      <c r="H26" s="26">
        <f>VLOOKUP(G26,percentages!N$2:Q$11,3,FALSE)</f>
        <v>34</v>
      </c>
      <c r="I26">
        <v>225</v>
      </c>
      <c r="J26" s="26">
        <f>VLOOKUP(I26,percentages!S$2:U$11,3,FALSE)</f>
        <v>0.36206896551724138</v>
      </c>
      <c r="K26">
        <v>0</v>
      </c>
      <c r="L26">
        <v>2</v>
      </c>
      <c r="M26" s="26">
        <f>VLOOKUP(L26,percentages!AA$2:AC$4,3,FALSE)</f>
        <v>0.54054054054054057</v>
      </c>
      <c r="N26">
        <v>140</v>
      </c>
      <c r="O26" s="26" t="e">
        <f>VLOOKUP(N26,percentages!AD$2:AF$15,3,FALSE)</f>
        <v>#N/A</v>
      </c>
      <c r="P26">
        <v>1</v>
      </c>
      <c r="Q26" s="26">
        <f>VLOOKUP(P26,percentages!AI$2:AK$3,3,FALSE)</f>
        <v>0.76767676767676762</v>
      </c>
      <c r="R26">
        <v>2.5</v>
      </c>
      <c r="S26" s="26">
        <f>VLOOKUP(R26,percentages!AM$2:AO$10,3,FALSE)</f>
        <v>0.75</v>
      </c>
      <c r="T26">
        <v>2</v>
      </c>
      <c r="U26" s="26">
        <f>VLOOKUP(T26,percentages!AQ$2:AS$4,3,FALSE)</f>
        <v>0.65</v>
      </c>
      <c r="V26">
        <v>2</v>
      </c>
      <c r="W26" s="26">
        <f>VLOOKUP(V26,percentages!AU$2:AW$5,3,FALSE)</f>
        <v>0.81578947368421051</v>
      </c>
      <c r="X26">
        <v>7</v>
      </c>
      <c r="Y26" s="26">
        <f>VLOOKUP(X26,percentages!AY$2:BA$4,3,FALSE)</f>
        <v>0.76068376068376065</v>
      </c>
      <c r="Z26">
        <v>4</v>
      </c>
      <c r="AA26" s="26" t="e">
        <f t="shared" si="1"/>
        <v>#N/A</v>
      </c>
      <c r="AB26" s="26" t="e">
        <f t="shared" si="2"/>
        <v>#N/A</v>
      </c>
      <c r="AC26" t="e">
        <f t="shared" si="3"/>
        <v>#N/A</v>
      </c>
      <c r="AD26" t="e">
        <f t="shared" si="4"/>
        <v>#N/A</v>
      </c>
      <c r="AE26" t="e">
        <f t="shared" si="5"/>
        <v>#N/A</v>
      </c>
      <c r="AF26" t="e">
        <f t="shared" si="6"/>
        <v>#N/A</v>
      </c>
      <c r="AG26" t="e">
        <f t="shared" si="7"/>
        <v>#N/A</v>
      </c>
      <c r="AH26" t="e">
        <f t="shared" si="8"/>
        <v>#N/A</v>
      </c>
    </row>
    <row r="27" spans="1:34" x14ac:dyDescent="0.25">
      <c r="A27">
        <v>50</v>
      </c>
      <c r="B27" s="26">
        <f>VLOOKUP(A27,percentages!$A$2:$D$10,4,FALSE)</f>
        <v>0.41935483870967744</v>
      </c>
      <c r="C27">
        <v>0</v>
      </c>
      <c r="D27">
        <f t="shared" si="0"/>
        <v>0.26</v>
      </c>
      <c r="E27">
        <v>3</v>
      </c>
      <c r="F27" s="26">
        <f>VLOOKUP(E27,percentages!$J$2:$L$5,3,FALSE)</f>
        <v>0.20930232558139536</v>
      </c>
      <c r="G27">
        <v>120</v>
      </c>
      <c r="H27" s="26">
        <f>VLOOKUP(G27,percentages!N$2:Q$11,3,FALSE)</f>
        <v>22</v>
      </c>
      <c r="I27">
        <v>225</v>
      </c>
      <c r="J27" s="26">
        <f>VLOOKUP(I27,percentages!S$2:U$11,3,FALSE)</f>
        <v>0.36206896551724138</v>
      </c>
      <c r="K27">
        <v>0</v>
      </c>
      <c r="L27">
        <v>0</v>
      </c>
      <c r="M27" s="26">
        <f>VLOOKUP(L27,percentages!AA$2:AC$4,3,FALSE)</f>
        <v>0.37086092715231789</v>
      </c>
      <c r="N27">
        <v>160</v>
      </c>
      <c r="O27" s="26" t="e">
        <f>VLOOKUP(N27,percentages!AD$2:AF$15,3,FALSE)</f>
        <v>#N/A</v>
      </c>
      <c r="P27">
        <v>0</v>
      </c>
      <c r="Q27" s="26">
        <f>VLOOKUP(P27,percentages!AI$2:AK$3,3,FALSE)</f>
        <v>0.30882352941176472</v>
      </c>
      <c r="R27">
        <v>2</v>
      </c>
      <c r="S27" s="26">
        <f>VLOOKUP(R27,percentages!AM$2:AO$10,3,FALSE)</f>
        <v>0.6</v>
      </c>
      <c r="T27">
        <v>2</v>
      </c>
      <c r="U27" s="26">
        <f>VLOOKUP(T27,percentages!AQ$2:AS$4,3,FALSE)</f>
        <v>0.65</v>
      </c>
      <c r="V27">
        <v>0</v>
      </c>
      <c r="W27" s="26">
        <f>VLOOKUP(V27,percentages!AU$2:AW$5,3,FALSE)</f>
        <v>0.26136363636363635</v>
      </c>
      <c r="X27">
        <v>3</v>
      </c>
      <c r="Y27" s="26">
        <f>VLOOKUP(X27,percentages!AY$2:BA$4,3,FALSE)</f>
        <v>0.22289156626506024</v>
      </c>
      <c r="Z27">
        <v>0</v>
      </c>
      <c r="AA27" s="26" t="e">
        <f t="shared" si="1"/>
        <v>#N/A</v>
      </c>
      <c r="AB27" s="26" t="e">
        <f t="shared" si="2"/>
        <v>#N/A</v>
      </c>
      <c r="AC27" t="e">
        <f t="shared" si="3"/>
        <v>#N/A</v>
      </c>
      <c r="AD27" t="e">
        <f t="shared" si="4"/>
        <v>#N/A</v>
      </c>
      <c r="AE27" t="e">
        <f t="shared" si="5"/>
        <v>#N/A</v>
      </c>
      <c r="AF27" t="e">
        <f t="shared" si="6"/>
        <v>#N/A</v>
      </c>
      <c r="AG27" t="e">
        <f t="shared" si="7"/>
        <v>#N/A</v>
      </c>
      <c r="AH27" t="e">
        <f t="shared" si="8"/>
        <v>#N/A</v>
      </c>
    </row>
    <row r="28" spans="1:34" x14ac:dyDescent="0.25">
      <c r="A28">
        <v>60</v>
      </c>
      <c r="B28" s="26">
        <f>VLOOKUP(A28,percentages!$A$2:$D$10,4,FALSE)</f>
        <v>0.63013698630136983</v>
      </c>
      <c r="C28">
        <v>0</v>
      </c>
      <c r="D28">
        <f t="shared" si="0"/>
        <v>0.26</v>
      </c>
      <c r="E28">
        <v>3</v>
      </c>
      <c r="F28" s="26">
        <f>VLOOKUP(E28,percentages!$J$2:$L$5,3,FALSE)</f>
        <v>0.20930232558139536</v>
      </c>
      <c r="G28">
        <v>120</v>
      </c>
      <c r="H28" s="26">
        <f>VLOOKUP(G28,percentages!N$2:Q$11,3,FALSE)</f>
        <v>22</v>
      </c>
      <c r="I28">
        <v>375</v>
      </c>
      <c r="J28" s="26">
        <f>VLOOKUP(I28,percentages!S$2:U$11,3,FALSE)</f>
        <v>0.48717948717948717</v>
      </c>
      <c r="K28">
        <v>0</v>
      </c>
      <c r="L28">
        <v>0</v>
      </c>
      <c r="M28" s="26">
        <f>VLOOKUP(L28,percentages!AA$2:AC$4,3,FALSE)</f>
        <v>0.37086092715231789</v>
      </c>
      <c r="N28">
        <v>180</v>
      </c>
      <c r="O28" s="26" t="e">
        <f>VLOOKUP(N28,percentages!AD$2:AF$15,3,FALSE)</f>
        <v>#N/A</v>
      </c>
      <c r="P28">
        <v>0</v>
      </c>
      <c r="Q28" s="26">
        <f>VLOOKUP(P28,percentages!AI$2:AK$3,3,FALSE)</f>
        <v>0.30882352941176472</v>
      </c>
      <c r="R28">
        <v>0</v>
      </c>
      <c r="S28" s="26">
        <f>VLOOKUP(R28,percentages!AM$2:AO$10,3,FALSE)</f>
        <v>0.26262626262626265</v>
      </c>
      <c r="T28">
        <v>1</v>
      </c>
      <c r="U28" s="26">
        <f>VLOOKUP(T28,percentages!AQ$2:AS$4,3,FALSE)</f>
        <v>0.25352112676056338</v>
      </c>
      <c r="V28">
        <v>0</v>
      </c>
      <c r="W28" s="26">
        <f>VLOOKUP(V28,percentages!AU$2:AW$5,3,FALSE)</f>
        <v>0.26136363636363635</v>
      </c>
      <c r="X28">
        <v>3</v>
      </c>
      <c r="Y28" s="26">
        <f>VLOOKUP(X28,percentages!AY$2:BA$4,3,FALSE)</f>
        <v>0.22289156626506024</v>
      </c>
      <c r="Z28">
        <v>0</v>
      </c>
      <c r="AA28" s="26" t="e">
        <f t="shared" si="1"/>
        <v>#N/A</v>
      </c>
      <c r="AB28" s="26" t="e">
        <f t="shared" si="2"/>
        <v>#N/A</v>
      </c>
      <c r="AC28" t="e">
        <f t="shared" si="3"/>
        <v>#N/A</v>
      </c>
      <c r="AD28" t="e">
        <f t="shared" si="4"/>
        <v>#N/A</v>
      </c>
      <c r="AE28" t="e">
        <f t="shared" si="5"/>
        <v>#N/A</v>
      </c>
      <c r="AF28" t="e">
        <f t="shared" si="6"/>
        <v>#N/A</v>
      </c>
      <c r="AG28" t="e">
        <f t="shared" si="7"/>
        <v>#N/A</v>
      </c>
      <c r="AH28" t="e">
        <f t="shared" si="8"/>
        <v>#N/A</v>
      </c>
    </row>
    <row r="29" spans="1:34" x14ac:dyDescent="0.25">
      <c r="A29">
        <v>70</v>
      </c>
      <c r="B29" s="26">
        <f>VLOOKUP(A29,percentages!$A$2:$D$10,4,FALSE)</f>
        <v>0.55555555555555558</v>
      </c>
      <c r="C29">
        <v>0</v>
      </c>
      <c r="D29">
        <f t="shared" si="0"/>
        <v>0.26</v>
      </c>
      <c r="E29">
        <v>1</v>
      </c>
      <c r="F29" s="26">
        <f>VLOOKUP(E29,percentages!$J$2:$L$5,3,FALSE)</f>
        <v>0.30434782608695654</v>
      </c>
      <c r="G29">
        <v>150</v>
      </c>
      <c r="H29" s="26">
        <f>VLOOKUP(G29,percentages!N$2:Q$11,3,FALSE)</f>
        <v>17</v>
      </c>
      <c r="I29">
        <v>250</v>
      </c>
      <c r="J29" s="26">
        <f>VLOOKUP(I29,percentages!S$2:U$11,3,FALSE)</f>
        <v>0.41176470588235292</v>
      </c>
      <c r="K29">
        <v>0</v>
      </c>
      <c r="L29">
        <v>0</v>
      </c>
      <c r="M29" s="26">
        <f>VLOOKUP(L29,percentages!AA$2:AC$4,3,FALSE)</f>
        <v>0.37086092715231789</v>
      </c>
      <c r="N29">
        <v>120</v>
      </c>
      <c r="O29" s="26" t="e">
        <f>VLOOKUP(N29,percentages!AD$2:AF$15,3,FALSE)</f>
        <v>#N/A</v>
      </c>
      <c r="P29">
        <v>0</v>
      </c>
      <c r="Q29" s="26">
        <f>VLOOKUP(P29,percentages!AI$2:AK$3,3,FALSE)</f>
        <v>0.30882352941176472</v>
      </c>
      <c r="R29">
        <v>3</v>
      </c>
      <c r="S29" s="26">
        <f>VLOOKUP(R29,percentages!AM$2:AO$10,3,FALSE)</f>
        <v>0.88888888888888884</v>
      </c>
      <c r="T29">
        <v>3</v>
      </c>
      <c r="U29" s="26">
        <f>VLOOKUP(T29,percentages!AQ$2:AS$4,3,FALSE)</f>
        <v>0.5714285714285714</v>
      </c>
      <c r="V29">
        <v>0</v>
      </c>
      <c r="W29" s="26">
        <f>VLOOKUP(V29,percentages!AU$2:AW$5,3,FALSE)</f>
        <v>0.26136363636363635</v>
      </c>
      <c r="X29">
        <v>3</v>
      </c>
      <c r="Y29" s="26">
        <f>VLOOKUP(X29,percentages!AY$2:BA$4,3,FALSE)</f>
        <v>0.22289156626506024</v>
      </c>
      <c r="Z29">
        <v>0</v>
      </c>
      <c r="AA29" s="26" t="e">
        <f t="shared" si="1"/>
        <v>#N/A</v>
      </c>
      <c r="AB29" s="26" t="e">
        <f t="shared" si="2"/>
        <v>#N/A</v>
      </c>
      <c r="AC29" t="e">
        <f t="shared" si="3"/>
        <v>#N/A</v>
      </c>
      <c r="AD29" t="e">
        <f t="shared" si="4"/>
        <v>#N/A</v>
      </c>
      <c r="AE29" t="e">
        <f t="shared" si="5"/>
        <v>#N/A</v>
      </c>
      <c r="AF29" t="e">
        <f t="shared" si="6"/>
        <v>#N/A</v>
      </c>
      <c r="AG29" t="e">
        <f t="shared" si="7"/>
        <v>#N/A</v>
      </c>
      <c r="AH29" t="e">
        <f t="shared" si="8"/>
        <v>#N/A</v>
      </c>
    </row>
    <row r="30" spans="1:34" x14ac:dyDescent="0.25">
      <c r="A30">
        <v>45</v>
      </c>
      <c r="B30" s="26">
        <f>VLOOKUP(A30,percentages!$A$2:$D$10,4,FALSE)</f>
        <v>0.22222222222222221</v>
      </c>
      <c r="C30">
        <v>1</v>
      </c>
      <c r="D30">
        <f t="shared" si="0"/>
        <v>0.55000000000000004</v>
      </c>
      <c r="E30">
        <v>4</v>
      </c>
      <c r="F30" s="26">
        <f>VLOOKUP(E30,percentages!$J$2:$L$5,3,FALSE)</f>
        <v>0.72916666666666663</v>
      </c>
      <c r="G30">
        <v>150</v>
      </c>
      <c r="H30" s="26">
        <f>VLOOKUP(G30,percentages!N$2:Q$11,3,FALSE)</f>
        <v>17</v>
      </c>
      <c r="I30">
        <v>250</v>
      </c>
      <c r="J30" s="26">
        <f>VLOOKUP(I30,percentages!S$2:U$11,3,FALSE)</f>
        <v>0.41176470588235292</v>
      </c>
      <c r="K30">
        <v>0</v>
      </c>
      <c r="L30">
        <v>0</v>
      </c>
      <c r="M30" s="26">
        <f>VLOOKUP(L30,percentages!AA$2:AC$4,3,FALSE)</f>
        <v>0.37086092715231789</v>
      </c>
      <c r="N30">
        <v>180</v>
      </c>
      <c r="O30" s="26" t="e">
        <f>VLOOKUP(N30,percentages!AD$2:AF$15,3,FALSE)</f>
        <v>#N/A</v>
      </c>
      <c r="P30">
        <v>0</v>
      </c>
      <c r="Q30" s="26">
        <f>VLOOKUP(P30,percentages!AI$2:AK$3,3,FALSE)</f>
        <v>0.30882352941176472</v>
      </c>
      <c r="R30">
        <v>1.5</v>
      </c>
      <c r="S30" s="26">
        <f>VLOOKUP(R30,percentages!AM$2:AO$10,3,FALSE)</f>
        <v>0.47368421052631576</v>
      </c>
      <c r="T30">
        <v>1</v>
      </c>
      <c r="U30" s="26">
        <f>VLOOKUP(T30,percentages!AQ$2:AS$4,3,FALSE)</f>
        <v>0.25352112676056338</v>
      </c>
      <c r="V30">
        <v>0</v>
      </c>
      <c r="W30" s="26">
        <f>VLOOKUP(V30,percentages!AU$2:AW$5,3,FALSE)</f>
        <v>0.26136363636363635</v>
      </c>
      <c r="X30">
        <v>3</v>
      </c>
      <c r="Y30" s="26">
        <f>VLOOKUP(X30,percentages!AY$2:BA$4,3,FALSE)</f>
        <v>0.22289156626506024</v>
      </c>
      <c r="Z30">
        <v>0</v>
      </c>
      <c r="AA30" s="26" t="e">
        <f t="shared" si="1"/>
        <v>#N/A</v>
      </c>
      <c r="AB30" s="26" t="e">
        <f t="shared" si="2"/>
        <v>#N/A</v>
      </c>
      <c r="AC30" t="e">
        <f t="shared" si="3"/>
        <v>#N/A</v>
      </c>
      <c r="AD30" t="e">
        <f t="shared" si="4"/>
        <v>#N/A</v>
      </c>
      <c r="AE30" t="e">
        <f t="shared" si="5"/>
        <v>#N/A</v>
      </c>
      <c r="AF30" t="e">
        <f t="shared" si="6"/>
        <v>#N/A</v>
      </c>
      <c r="AG30" t="e">
        <f t="shared" si="7"/>
        <v>#N/A</v>
      </c>
      <c r="AH30" t="e">
        <f t="shared" si="8"/>
        <v>#N/A</v>
      </c>
    </row>
    <row r="31" spans="1:34" x14ac:dyDescent="0.25">
      <c r="A31">
        <v>40</v>
      </c>
      <c r="B31" s="26">
        <f>VLOOKUP(A31,percentages!$A$2:$D$10,4,FALSE)</f>
        <v>0.33333333333333331</v>
      </c>
      <c r="C31">
        <v>1</v>
      </c>
      <c r="D31">
        <f t="shared" si="0"/>
        <v>0.55000000000000004</v>
      </c>
      <c r="E31">
        <v>4</v>
      </c>
      <c r="F31" s="26">
        <f>VLOOKUP(E31,percentages!$J$2:$L$5,3,FALSE)</f>
        <v>0.72916666666666663</v>
      </c>
      <c r="G31">
        <v>110</v>
      </c>
      <c r="H31" s="26">
        <f>VLOOKUP(G31,percentages!N$2:Q$11,3,FALSE)</f>
        <v>13</v>
      </c>
      <c r="I31">
        <v>175</v>
      </c>
      <c r="J31" s="26">
        <f>VLOOKUP(I31,percentages!S$2:U$11,3,FALSE)</f>
        <v>0.54545454545454541</v>
      </c>
      <c r="K31">
        <v>0</v>
      </c>
      <c r="L31">
        <v>2</v>
      </c>
      <c r="M31" s="26">
        <f>VLOOKUP(L31,percentages!AA$2:AC$4,3,FALSE)</f>
        <v>0.54054054054054057</v>
      </c>
      <c r="N31">
        <v>120</v>
      </c>
      <c r="O31" s="26" t="e">
        <f>VLOOKUP(N31,percentages!AD$2:AF$15,3,FALSE)</f>
        <v>#N/A</v>
      </c>
      <c r="P31">
        <v>1</v>
      </c>
      <c r="Q31" s="26">
        <f>VLOOKUP(P31,percentages!AI$2:AK$3,3,FALSE)</f>
        <v>0.76767676767676762</v>
      </c>
      <c r="R31">
        <v>2</v>
      </c>
      <c r="S31" s="26">
        <f>VLOOKUP(R31,percentages!AM$2:AO$10,3,FALSE)</f>
        <v>0.6</v>
      </c>
      <c r="T31">
        <v>2</v>
      </c>
      <c r="U31" s="26">
        <f>VLOOKUP(T31,percentages!AQ$2:AS$4,3,FALSE)</f>
        <v>0.65</v>
      </c>
      <c r="V31">
        <v>0</v>
      </c>
      <c r="W31" s="26">
        <f>VLOOKUP(V31,percentages!AU$2:AW$5,3,FALSE)</f>
        <v>0.26136363636363635</v>
      </c>
      <c r="X31">
        <v>7</v>
      </c>
      <c r="Y31" s="26">
        <f>VLOOKUP(X31,percentages!AY$2:BA$4,3,FALSE)</f>
        <v>0.76068376068376065</v>
      </c>
      <c r="Z31">
        <v>3</v>
      </c>
      <c r="AA31" s="26" t="e">
        <f t="shared" si="1"/>
        <v>#N/A</v>
      </c>
      <c r="AB31" s="26" t="e">
        <f t="shared" si="2"/>
        <v>#N/A</v>
      </c>
      <c r="AC31" t="e">
        <f t="shared" si="3"/>
        <v>#N/A</v>
      </c>
      <c r="AD31" t="e">
        <f t="shared" si="4"/>
        <v>#N/A</v>
      </c>
      <c r="AE31" t="e">
        <f t="shared" si="5"/>
        <v>#N/A</v>
      </c>
      <c r="AF31" t="e">
        <f t="shared" si="6"/>
        <v>#N/A</v>
      </c>
      <c r="AG31" t="e">
        <f t="shared" si="7"/>
        <v>#N/A</v>
      </c>
      <c r="AH31" t="e">
        <f t="shared" si="8"/>
        <v>#N/A</v>
      </c>
    </row>
    <row r="32" spans="1:34" x14ac:dyDescent="0.25">
      <c r="A32">
        <v>70</v>
      </c>
      <c r="B32" s="26">
        <f>VLOOKUP(A32,percentages!$A$2:$D$10,4,FALSE)</f>
        <v>0.55555555555555558</v>
      </c>
      <c r="C32">
        <v>0</v>
      </c>
      <c r="D32">
        <f t="shared" si="0"/>
        <v>0.26</v>
      </c>
      <c r="E32">
        <v>1</v>
      </c>
      <c r="F32" s="26">
        <f>VLOOKUP(E32,percentages!$J$2:$L$5,3,FALSE)</f>
        <v>0.30434782608695654</v>
      </c>
      <c r="G32">
        <v>140</v>
      </c>
      <c r="H32" s="26">
        <f>VLOOKUP(G32,percentages!N$2:Q$11,3,FALSE)</f>
        <v>29</v>
      </c>
      <c r="I32">
        <v>250</v>
      </c>
      <c r="J32" s="26">
        <f>VLOOKUP(I32,percentages!S$2:U$11,3,FALSE)</f>
        <v>0.41176470588235292</v>
      </c>
      <c r="K32">
        <v>0</v>
      </c>
      <c r="L32">
        <v>0</v>
      </c>
      <c r="M32" s="26">
        <f>VLOOKUP(L32,percentages!AA$2:AC$4,3,FALSE)</f>
        <v>0.37086092715231789</v>
      </c>
      <c r="N32">
        <v>160</v>
      </c>
      <c r="O32" s="26" t="e">
        <f>VLOOKUP(N32,percentages!AD$2:AF$15,3,FALSE)</f>
        <v>#N/A</v>
      </c>
      <c r="P32">
        <v>0</v>
      </c>
      <c r="Q32" s="26">
        <f>VLOOKUP(P32,percentages!AI$2:AK$3,3,FALSE)</f>
        <v>0.30882352941176472</v>
      </c>
      <c r="R32">
        <v>2</v>
      </c>
      <c r="S32" s="26">
        <f>VLOOKUP(R32,percentages!AM$2:AO$10,3,FALSE)</f>
        <v>0.6</v>
      </c>
      <c r="T32">
        <v>1</v>
      </c>
      <c r="U32" s="26">
        <f>VLOOKUP(T32,percentages!AQ$2:AS$4,3,FALSE)</f>
        <v>0.25352112676056338</v>
      </c>
      <c r="V32">
        <v>2</v>
      </c>
      <c r="W32" s="26">
        <f>VLOOKUP(V32,percentages!AU$2:AW$5,3,FALSE)</f>
        <v>0.81578947368421051</v>
      </c>
      <c r="X32">
        <v>3</v>
      </c>
      <c r="Y32" s="26">
        <f>VLOOKUP(X32,percentages!AY$2:BA$4,3,FALSE)</f>
        <v>0.22289156626506024</v>
      </c>
      <c r="Z32">
        <v>0</v>
      </c>
      <c r="AA32" s="26" t="e">
        <f t="shared" si="1"/>
        <v>#N/A</v>
      </c>
      <c r="AB32" s="26" t="e">
        <f t="shared" si="2"/>
        <v>#N/A</v>
      </c>
      <c r="AC32" t="e">
        <f t="shared" si="3"/>
        <v>#N/A</v>
      </c>
      <c r="AD32" t="e">
        <f t="shared" si="4"/>
        <v>#N/A</v>
      </c>
      <c r="AE32" t="e">
        <f t="shared" si="5"/>
        <v>#N/A</v>
      </c>
      <c r="AF32" t="e">
        <f t="shared" si="6"/>
        <v>#N/A</v>
      </c>
      <c r="AG32" t="e">
        <f t="shared" si="7"/>
        <v>#N/A</v>
      </c>
      <c r="AH32" t="e">
        <f t="shared" si="8"/>
        <v>#N/A</v>
      </c>
    </row>
    <row r="33" spans="1:34" x14ac:dyDescent="0.25">
      <c r="A33">
        <v>60</v>
      </c>
      <c r="B33" s="26">
        <f>VLOOKUP(A33,percentages!$A$2:$D$10,4,FALSE)</f>
        <v>0.63013698630136983</v>
      </c>
      <c r="C33">
        <v>1</v>
      </c>
      <c r="D33">
        <f t="shared" si="0"/>
        <v>0.55000000000000004</v>
      </c>
      <c r="E33">
        <v>4</v>
      </c>
      <c r="F33" s="26">
        <f>VLOOKUP(E33,percentages!$J$2:$L$5,3,FALSE)</f>
        <v>0.72916666666666663</v>
      </c>
      <c r="G33">
        <v>120</v>
      </c>
      <c r="H33" s="26">
        <f>VLOOKUP(G33,percentages!N$2:Q$11,3,FALSE)</f>
        <v>22</v>
      </c>
      <c r="I33">
        <v>250</v>
      </c>
      <c r="J33" s="26">
        <f>VLOOKUP(I33,percentages!S$2:U$11,3,FALSE)</f>
        <v>0.41176470588235292</v>
      </c>
      <c r="K33">
        <v>1</v>
      </c>
      <c r="L33">
        <v>0</v>
      </c>
      <c r="M33" s="26">
        <f>VLOOKUP(L33,percentages!AA$2:AC$4,3,FALSE)</f>
        <v>0.37086092715231789</v>
      </c>
      <c r="N33">
        <v>160</v>
      </c>
      <c r="O33" s="26" t="e">
        <f>VLOOKUP(N33,percentages!AD$2:AF$15,3,FALSE)</f>
        <v>#N/A</v>
      </c>
      <c r="P33">
        <v>1</v>
      </c>
      <c r="Q33" s="26">
        <f>VLOOKUP(P33,percentages!AI$2:AK$3,3,FALSE)</f>
        <v>0.76767676767676762</v>
      </c>
      <c r="R33">
        <v>1.5</v>
      </c>
      <c r="S33" s="26">
        <f>VLOOKUP(R33,percentages!AM$2:AO$10,3,FALSE)</f>
        <v>0.47368421052631576</v>
      </c>
      <c r="T33">
        <v>1</v>
      </c>
      <c r="U33" s="26">
        <f>VLOOKUP(T33,percentages!AQ$2:AS$4,3,FALSE)</f>
        <v>0.25352112676056338</v>
      </c>
      <c r="V33">
        <v>2</v>
      </c>
      <c r="W33" s="26">
        <f>VLOOKUP(V33,percentages!AU$2:AW$5,3,FALSE)</f>
        <v>0.81578947368421051</v>
      </c>
      <c r="X33">
        <v>7</v>
      </c>
      <c r="Y33" s="26">
        <f>VLOOKUP(X33,percentages!AY$2:BA$4,3,FALSE)</f>
        <v>0.76068376068376065</v>
      </c>
      <c r="Z33">
        <v>2</v>
      </c>
      <c r="AA33" s="26" t="e">
        <f t="shared" si="1"/>
        <v>#N/A</v>
      </c>
      <c r="AB33" s="26" t="e">
        <f t="shared" si="2"/>
        <v>#N/A</v>
      </c>
      <c r="AC33" t="e">
        <f t="shared" si="3"/>
        <v>#N/A</v>
      </c>
      <c r="AD33" t="e">
        <f t="shared" si="4"/>
        <v>#N/A</v>
      </c>
      <c r="AE33" t="e">
        <f t="shared" si="5"/>
        <v>#N/A</v>
      </c>
      <c r="AF33" t="e">
        <f t="shared" si="6"/>
        <v>#N/A</v>
      </c>
      <c r="AG33" t="e">
        <f t="shared" si="7"/>
        <v>#N/A</v>
      </c>
      <c r="AH33" t="e">
        <f t="shared" si="8"/>
        <v>#N/A</v>
      </c>
    </row>
    <row r="34" spans="1:34" x14ac:dyDescent="0.25">
      <c r="A34">
        <v>65</v>
      </c>
      <c r="B34" s="26">
        <f>VLOOKUP(A34,percentages!$A$2:$D$10,4,FALSE)</f>
        <v>0.60869565217391308</v>
      </c>
      <c r="C34">
        <v>1</v>
      </c>
      <c r="D34">
        <f t="shared" si="0"/>
        <v>0.55000000000000004</v>
      </c>
      <c r="E34">
        <v>3</v>
      </c>
      <c r="F34" s="26">
        <f>VLOOKUP(E34,percentages!$J$2:$L$5,3,FALSE)</f>
        <v>0.20930232558139536</v>
      </c>
      <c r="G34">
        <v>140</v>
      </c>
      <c r="H34" s="26">
        <f>VLOOKUP(G34,percentages!N$2:Q$11,3,FALSE)</f>
        <v>29</v>
      </c>
      <c r="I34">
        <v>375</v>
      </c>
      <c r="J34" s="26">
        <f>VLOOKUP(I34,percentages!S$2:U$11,3,FALSE)</f>
        <v>0.48717948717948717</v>
      </c>
      <c r="K34">
        <v>0</v>
      </c>
      <c r="L34">
        <v>0</v>
      </c>
      <c r="M34" s="26">
        <f>VLOOKUP(L34,percentages!AA$2:AC$4,3,FALSE)</f>
        <v>0.37086092715231789</v>
      </c>
      <c r="N34">
        <v>160</v>
      </c>
      <c r="O34" s="26" t="e">
        <f>VLOOKUP(N34,percentages!AD$2:AF$15,3,FALSE)</f>
        <v>#N/A</v>
      </c>
      <c r="P34">
        <v>0</v>
      </c>
      <c r="Q34" s="26">
        <f>VLOOKUP(P34,percentages!AI$2:AK$3,3,FALSE)</f>
        <v>0.30882352941176472</v>
      </c>
      <c r="R34">
        <v>0</v>
      </c>
      <c r="S34" s="26">
        <f>VLOOKUP(R34,percentages!AM$2:AO$10,3,FALSE)</f>
        <v>0.26262626262626265</v>
      </c>
      <c r="T34">
        <v>1</v>
      </c>
      <c r="U34" s="26">
        <f>VLOOKUP(T34,percentages!AQ$2:AS$4,3,FALSE)</f>
        <v>0.25352112676056338</v>
      </c>
      <c r="V34">
        <v>0</v>
      </c>
      <c r="W34" s="26">
        <f>VLOOKUP(V34,percentages!AU$2:AW$5,3,FALSE)</f>
        <v>0.26136363636363635</v>
      </c>
      <c r="X34">
        <v>3</v>
      </c>
      <c r="Y34" s="26">
        <f>VLOOKUP(X34,percentages!AY$2:BA$4,3,FALSE)</f>
        <v>0.22289156626506024</v>
      </c>
      <c r="Z34">
        <v>1</v>
      </c>
      <c r="AA34" s="26" t="e">
        <f t="shared" si="1"/>
        <v>#N/A</v>
      </c>
      <c r="AB34" s="26" t="e">
        <f t="shared" si="2"/>
        <v>#N/A</v>
      </c>
      <c r="AC34" t="e">
        <f t="shared" si="3"/>
        <v>#N/A</v>
      </c>
      <c r="AD34" t="e">
        <f t="shared" si="4"/>
        <v>#N/A</v>
      </c>
      <c r="AE34" t="e">
        <f t="shared" si="5"/>
        <v>#N/A</v>
      </c>
      <c r="AF34" t="e">
        <f t="shared" si="6"/>
        <v>#N/A</v>
      </c>
      <c r="AG34" t="e">
        <f t="shared" si="7"/>
        <v>#N/A</v>
      </c>
      <c r="AH34" t="e">
        <f t="shared" si="8"/>
        <v>#N/A</v>
      </c>
    </row>
    <row r="35" spans="1:34" x14ac:dyDescent="0.25">
      <c r="A35">
        <v>60</v>
      </c>
      <c r="B35" s="26">
        <f>VLOOKUP(A35,percentages!$A$2:$D$10,4,FALSE)</f>
        <v>0.63013698630136983</v>
      </c>
      <c r="C35">
        <v>1</v>
      </c>
      <c r="D35">
        <f t="shared" si="0"/>
        <v>0.55000000000000004</v>
      </c>
      <c r="E35">
        <v>4</v>
      </c>
      <c r="F35" s="26">
        <f>VLOOKUP(E35,percentages!$J$2:$L$5,3,FALSE)</f>
        <v>0.72916666666666663</v>
      </c>
      <c r="G35">
        <v>140</v>
      </c>
      <c r="H35" s="26">
        <f>VLOOKUP(G35,percentages!N$2:Q$11,3,FALSE)</f>
        <v>29</v>
      </c>
      <c r="I35">
        <v>250</v>
      </c>
      <c r="J35" s="26">
        <f>VLOOKUP(I35,percentages!S$2:U$11,3,FALSE)</f>
        <v>0.41176470588235292</v>
      </c>
      <c r="K35">
        <v>0</v>
      </c>
      <c r="L35">
        <v>0</v>
      </c>
      <c r="M35" s="26">
        <f>VLOOKUP(L35,percentages!AA$2:AC$4,3,FALSE)</f>
        <v>0.37086092715231789</v>
      </c>
      <c r="N35">
        <v>170</v>
      </c>
      <c r="O35" s="26" t="e">
        <f>VLOOKUP(N35,percentages!AD$2:AF$15,3,FALSE)</f>
        <v>#N/A</v>
      </c>
      <c r="P35">
        <v>0</v>
      </c>
      <c r="Q35" s="26">
        <f>VLOOKUP(P35,percentages!AI$2:AK$3,3,FALSE)</f>
        <v>0.30882352941176472</v>
      </c>
      <c r="R35">
        <v>0.5</v>
      </c>
      <c r="S35" s="26">
        <f>VLOOKUP(R35,percentages!AM$2:AO$10,3,FALSE)</f>
        <v>0.25</v>
      </c>
      <c r="T35">
        <v>2</v>
      </c>
      <c r="U35" s="26">
        <f>VLOOKUP(T35,percentages!AQ$2:AS$4,3,FALSE)</f>
        <v>0.65</v>
      </c>
      <c r="V35">
        <v>0</v>
      </c>
      <c r="W35" s="26">
        <f>VLOOKUP(V35,percentages!AU$2:AW$5,3,FALSE)</f>
        <v>0.26136363636363635</v>
      </c>
      <c r="X35">
        <v>7</v>
      </c>
      <c r="Y35" s="26">
        <f>VLOOKUP(X35,percentages!AY$2:BA$4,3,FALSE)</f>
        <v>0.76068376068376065</v>
      </c>
      <c r="Z35">
        <v>0</v>
      </c>
      <c r="AA35" s="26" t="e">
        <f t="shared" si="1"/>
        <v>#N/A</v>
      </c>
      <c r="AB35" s="26" t="e">
        <f t="shared" si="2"/>
        <v>#N/A</v>
      </c>
      <c r="AC35" t="e">
        <f t="shared" si="3"/>
        <v>#N/A</v>
      </c>
      <c r="AD35" t="e">
        <f t="shared" si="4"/>
        <v>#N/A</v>
      </c>
      <c r="AE35" t="e">
        <f t="shared" si="5"/>
        <v>#N/A</v>
      </c>
      <c r="AF35" t="e">
        <f t="shared" si="6"/>
        <v>#N/A</v>
      </c>
      <c r="AG35" t="e">
        <f t="shared" si="7"/>
        <v>#N/A</v>
      </c>
      <c r="AH35" t="e">
        <f t="shared" si="8"/>
        <v>#N/A</v>
      </c>
    </row>
    <row r="36" spans="1:34" x14ac:dyDescent="0.25">
      <c r="A36">
        <v>45</v>
      </c>
      <c r="B36" s="26">
        <f>VLOOKUP(A36,percentages!$A$2:$D$10,4,FALSE)</f>
        <v>0.22222222222222221</v>
      </c>
      <c r="C36">
        <v>1</v>
      </c>
      <c r="D36">
        <f t="shared" si="0"/>
        <v>0.55000000000000004</v>
      </c>
      <c r="E36">
        <v>3</v>
      </c>
      <c r="F36" s="26">
        <f>VLOOKUP(E36,percentages!$J$2:$L$5,3,FALSE)</f>
        <v>0.20930232558139536</v>
      </c>
      <c r="G36">
        <v>130</v>
      </c>
      <c r="H36" s="26">
        <f>VLOOKUP(G36,percentages!N$2:Q$11,3,FALSE)</f>
        <v>34</v>
      </c>
      <c r="I36">
        <v>250</v>
      </c>
      <c r="J36" s="26">
        <f>VLOOKUP(I36,percentages!S$2:U$11,3,FALSE)</f>
        <v>0.41176470588235292</v>
      </c>
      <c r="K36">
        <v>0</v>
      </c>
      <c r="L36">
        <v>0</v>
      </c>
      <c r="M36" s="26">
        <f>VLOOKUP(L36,percentages!AA$2:AC$4,3,FALSE)</f>
        <v>0.37086092715231789</v>
      </c>
      <c r="N36">
        <v>180</v>
      </c>
      <c r="O36" s="26" t="e">
        <f>VLOOKUP(N36,percentages!AD$2:AF$15,3,FALSE)</f>
        <v>#N/A</v>
      </c>
      <c r="P36">
        <v>1</v>
      </c>
      <c r="Q36" s="26">
        <f>VLOOKUP(P36,percentages!AI$2:AK$3,3,FALSE)</f>
        <v>0.76767676767676762</v>
      </c>
      <c r="R36">
        <v>0.5</v>
      </c>
      <c r="S36" s="26">
        <f>VLOOKUP(R36,percentages!AM$2:AO$10,3,FALSE)</f>
        <v>0.25</v>
      </c>
      <c r="T36">
        <v>1</v>
      </c>
      <c r="U36" s="26">
        <f>VLOOKUP(T36,percentages!AQ$2:AS$4,3,FALSE)</f>
        <v>0.25352112676056338</v>
      </c>
      <c r="V36">
        <v>0</v>
      </c>
      <c r="W36" s="26">
        <f>VLOOKUP(V36,percentages!AU$2:AW$5,3,FALSE)</f>
        <v>0.26136363636363635</v>
      </c>
      <c r="X36">
        <v>3</v>
      </c>
      <c r="Y36" s="26">
        <f>VLOOKUP(X36,percentages!AY$2:BA$4,3,FALSE)</f>
        <v>0.22289156626506024</v>
      </c>
      <c r="Z36">
        <v>0</v>
      </c>
      <c r="AA36" s="26" t="e">
        <f t="shared" si="1"/>
        <v>#N/A</v>
      </c>
      <c r="AB36" s="26" t="e">
        <f t="shared" si="2"/>
        <v>#N/A</v>
      </c>
      <c r="AC36" t="e">
        <f t="shared" si="3"/>
        <v>#N/A</v>
      </c>
      <c r="AD36" t="e">
        <f t="shared" si="4"/>
        <v>#N/A</v>
      </c>
      <c r="AE36" t="e">
        <f t="shared" si="5"/>
        <v>#N/A</v>
      </c>
      <c r="AF36" t="e">
        <f t="shared" si="6"/>
        <v>#N/A</v>
      </c>
      <c r="AG36" t="e">
        <f t="shared" si="7"/>
        <v>#N/A</v>
      </c>
      <c r="AH36" t="e">
        <f t="shared" si="8"/>
        <v>#N/A</v>
      </c>
    </row>
    <row r="37" spans="1:34" x14ac:dyDescent="0.25">
      <c r="A37">
        <v>45</v>
      </c>
      <c r="B37" s="26">
        <f>VLOOKUP(A37,percentages!$A$2:$D$10,4,FALSE)</f>
        <v>0.22222222222222221</v>
      </c>
      <c r="C37">
        <v>1</v>
      </c>
      <c r="D37">
        <f t="shared" si="0"/>
        <v>0.55000000000000004</v>
      </c>
      <c r="E37">
        <v>4</v>
      </c>
      <c r="F37" s="26">
        <f>VLOOKUP(E37,percentages!$J$2:$L$5,3,FALSE)</f>
        <v>0.72916666666666663</v>
      </c>
      <c r="G37">
        <v>140</v>
      </c>
      <c r="H37" s="26">
        <f>VLOOKUP(G37,percentages!N$2:Q$11,3,FALSE)</f>
        <v>29</v>
      </c>
      <c r="I37">
        <v>250</v>
      </c>
      <c r="J37" s="26">
        <f>VLOOKUP(I37,percentages!S$2:U$11,3,FALSE)</f>
        <v>0.41176470588235292</v>
      </c>
      <c r="K37">
        <v>0</v>
      </c>
      <c r="L37">
        <v>0</v>
      </c>
      <c r="M37" s="26">
        <f>VLOOKUP(L37,percentages!AA$2:AC$4,3,FALSE)</f>
        <v>0.37086092715231789</v>
      </c>
      <c r="N37">
        <v>180</v>
      </c>
      <c r="O37" s="26" t="e">
        <f>VLOOKUP(N37,percentages!AD$2:AF$15,3,FALSE)</f>
        <v>#N/A</v>
      </c>
      <c r="P37">
        <v>0</v>
      </c>
      <c r="Q37" s="26">
        <f>VLOOKUP(P37,percentages!AI$2:AK$3,3,FALSE)</f>
        <v>0.30882352941176472</v>
      </c>
      <c r="R37">
        <v>0</v>
      </c>
      <c r="S37" s="26">
        <f>VLOOKUP(R37,percentages!AM$2:AO$10,3,FALSE)</f>
        <v>0.26262626262626265</v>
      </c>
      <c r="T37">
        <v>1</v>
      </c>
      <c r="U37" s="26">
        <f>VLOOKUP(T37,percentages!AQ$2:AS$4,3,FALSE)</f>
        <v>0.25352112676056338</v>
      </c>
      <c r="V37">
        <v>0</v>
      </c>
      <c r="W37" s="26">
        <f>VLOOKUP(V37,percentages!AU$2:AW$5,3,FALSE)</f>
        <v>0.26136363636363635</v>
      </c>
      <c r="X37">
        <v>3</v>
      </c>
      <c r="Y37" s="26">
        <f>VLOOKUP(X37,percentages!AY$2:BA$4,3,FALSE)</f>
        <v>0.22289156626506024</v>
      </c>
      <c r="Z37">
        <v>0</v>
      </c>
      <c r="AA37" s="26" t="e">
        <f t="shared" si="1"/>
        <v>#N/A</v>
      </c>
      <c r="AB37" s="26" t="e">
        <f t="shared" si="2"/>
        <v>#N/A</v>
      </c>
      <c r="AC37" t="e">
        <f t="shared" si="3"/>
        <v>#N/A</v>
      </c>
      <c r="AD37" t="e">
        <f t="shared" si="4"/>
        <v>#N/A</v>
      </c>
      <c r="AE37" t="e">
        <f t="shared" si="5"/>
        <v>#N/A</v>
      </c>
      <c r="AF37" t="e">
        <f t="shared" si="6"/>
        <v>#N/A</v>
      </c>
      <c r="AG37" t="e">
        <f t="shared" si="7"/>
        <v>#N/A</v>
      </c>
      <c r="AH37" t="e">
        <f t="shared" si="8"/>
        <v>#N/A</v>
      </c>
    </row>
    <row r="38" spans="1:34" x14ac:dyDescent="0.25">
      <c r="A38">
        <v>45</v>
      </c>
      <c r="B38" s="26">
        <f>VLOOKUP(A38,percentages!$A$2:$D$10,4,FALSE)</f>
        <v>0.22222222222222221</v>
      </c>
      <c r="C38">
        <v>1</v>
      </c>
      <c r="D38">
        <f t="shared" si="0"/>
        <v>0.55000000000000004</v>
      </c>
      <c r="E38">
        <v>4</v>
      </c>
      <c r="F38" s="26">
        <f>VLOOKUP(E38,percentages!$J$2:$L$5,3,FALSE)</f>
        <v>0.72916666666666663</v>
      </c>
      <c r="G38">
        <v>120</v>
      </c>
      <c r="H38" s="26">
        <f>VLOOKUP(G38,percentages!N$2:Q$11,3,FALSE)</f>
        <v>22</v>
      </c>
      <c r="I38">
        <v>200</v>
      </c>
      <c r="J38" s="26">
        <f>VLOOKUP(I38,percentages!S$2:U$11,3,FALSE)</f>
        <v>0.38235294117647056</v>
      </c>
      <c r="K38">
        <v>0</v>
      </c>
      <c r="L38">
        <v>2</v>
      </c>
      <c r="M38" s="26">
        <f>VLOOKUP(L38,percentages!AA$2:AC$4,3,FALSE)</f>
        <v>0.54054054054054057</v>
      </c>
      <c r="N38">
        <v>120</v>
      </c>
      <c r="O38" s="26" t="e">
        <f>VLOOKUP(N38,percentages!AD$2:AF$15,3,FALSE)</f>
        <v>#N/A</v>
      </c>
      <c r="P38">
        <v>1</v>
      </c>
      <c r="Q38" s="26">
        <f>VLOOKUP(P38,percentages!AI$2:AK$3,3,FALSE)</f>
        <v>0.76767676767676762</v>
      </c>
      <c r="R38">
        <v>2.5</v>
      </c>
      <c r="S38" s="26">
        <f>VLOOKUP(R38,percentages!AM$2:AO$10,3,FALSE)</f>
        <v>0.75</v>
      </c>
      <c r="T38">
        <v>2</v>
      </c>
      <c r="U38" s="26">
        <f>VLOOKUP(T38,percentages!AQ$2:AS$4,3,FALSE)</f>
        <v>0.65</v>
      </c>
      <c r="V38">
        <v>0</v>
      </c>
      <c r="W38" s="26">
        <f>VLOOKUP(V38,percentages!AU$2:AW$5,3,FALSE)</f>
        <v>0.26136363636363635</v>
      </c>
      <c r="X38">
        <v>7</v>
      </c>
      <c r="Y38" s="26">
        <f>VLOOKUP(X38,percentages!AY$2:BA$4,3,FALSE)</f>
        <v>0.76068376068376065</v>
      </c>
      <c r="Z38">
        <v>3</v>
      </c>
      <c r="AA38" s="26" t="e">
        <f t="shared" si="1"/>
        <v>#N/A</v>
      </c>
      <c r="AB38" s="26" t="e">
        <f t="shared" si="2"/>
        <v>#N/A</v>
      </c>
      <c r="AC38" t="e">
        <f t="shared" si="3"/>
        <v>#N/A</v>
      </c>
      <c r="AD38" t="e">
        <f t="shared" si="4"/>
        <v>#N/A</v>
      </c>
      <c r="AE38" t="e">
        <f t="shared" si="5"/>
        <v>#N/A</v>
      </c>
      <c r="AF38" t="e">
        <f t="shared" si="6"/>
        <v>#N/A</v>
      </c>
      <c r="AG38" t="e">
        <f t="shared" si="7"/>
        <v>#N/A</v>
      </c>
      <c r="AH38" t="e">
        <f t="shared" si="8"/>
        <v>#N/A</v>
      </c>
    </row>
    <row r="39" spans="1:34" x14ac:dyDescent="0.25">
      <c r="A39">
        <v>60</v>
      </c>
      <c r="B39" s="26">
        <f>VLOOKUP(A39,percentages!$A$2:$D$10,4,FALSE)</f>
        <v>0.63013698630136983</v>
      </c>
      <c r="C39">
        <v>1</v>
      </c>
      <c r="D39">
        <f t="shared" si="0"/>
        <v>0.55000000000000004</v>
      </c>
      <c r="E39">
        <v>4</v>
      </c>
      <c r="F39" s="26">
        <f>VLOOKUP(E39,percentages!$J$2:$L$5,3,FALSE)</f>
        <v>0.72916666666666663</v>
      </c>
      <c r="G39">
        <v>150</v>
      </c>
      <c r="H39" s="26">
        <f>VLOOKUP(G39,percentages!N$2:Q$11,3,FALSE)</f>
        <v>17</v>
      </c>
      <c r="I39">
        <v>300</v>
      </c>
      <c r="J39" s="26">
        <f>VLOOKUP(I39,percentages!S$2:U$11,3,FALSE)</f>
        <v>0.70967741935483875</v>
      </c>
      <c r="K39">
        <v>0</v>
      </c>
      <c r="L39">
        <v>2</v>
      </c>
      <c r="M39" s="26">
        <f>VLOOKUP(L39,percentages!AA$2:AC$4,3,FALSE)</f>
        <v>0.54054054054054057</v>
      </c>
      <c r="N39">
        <v>120</v>
      </c>
      <c r="O39" s="26" t="e">
        <f>VLOOKUP(N39,percentages!AD$2:AF$15,3,FALSE)</f>
        <v>#N/A</v>
      </c>
      <c r="P39">
        <v>1</v>
      </c>
      <c r="Q39" s="26">
        <f>VLOOKUP(P39,percentages!AI$2:AK$3,3,FALSE)</f>
        <v>0.76767676767676762</v>
      </c>
      <c r="R39">
        <v>1</v>
      </c>
      <c r="S39" s="26">
        <f>VLOOKUP(R39,percentages!AM$2:AO$10,3,FALSE)</f>
        <v>0.48888888888888887</v>
      </c>
      <c r="T39">
        <v>2</v>
      </c>
      <c r="U39" s="26">
        <f>VLOOKUP(T39,percentages!AQ$2:AS$4,3,FALSE)</f>
        <v>0.65</v>
      </c>
      <c r="V39">
        <v>1</v>
      </c>
      <c r="W39" s="26">
        <f>VLOOKUP(V39,percentages!AU$2:AW$5,3,FALSE)</f>
        <v>0.67692307692307696</v>
      </c>
      <c r="X39">
        <v>6</v>
      </c>
      <c r="Y39" s="26">
        <f>VLOOKUP(X39,percentages!AY$2:BA$4,3,FALSE)</f>
        <v>0.66666666666666663</v>
      </c>
      <c r="Z39">
        <v>1</v>
      </c>
      <c r="AA39" s="26" t="e">
        <f t="shared" si="1"/>
        <v>#N/A</v>
      </c>
      <c r="AB39" s="26" t="e">
        <f t="shared" si="2"/>
        <v>#N/A</v>
      </c>
      <c r="AC39" t="e">
        <f t="shared" si="3"/>
        <v>#N/A</v>
      </c>
      <c r="AD39" t="e">
        <f t="shared" si="4"/>
        <v>#N/A</v>
      </c>
      <c r="AE39" t="e">
        <f t="shared" si="5"/>
        <v>#N/A</v>
      </c>
      <c r="AF39" t="e">
        <f t="shared" si="6"/>
        <v>#N/A</v>
      </c>
      <c r="AG39" t="e">
        <f t="shared" si="7"/>
        <v>#N/A</v>
      </c>
      <c r="AH39" t="e">
        <f t="shared" si="8"/>
        <v>#N/A</v>
      </c>
    </row>
    <row r="40" spans="1:34" x14ac:dyDescent="0.25">
      <c r="A40">
        <v>55</v>
      </c>
      <c r="B40" s="26">
        <f>VLOOKUP(A40,percentages!$A$2:$D$10,4,FALSE)</f>
        <v>0.35087719298245612</v>
      </c>
      <c r="C40">
        <v>1</v>
      </c>
      <c r="D40">
        <f t="shared" si="0"/>
        <v>0.55000000000000004</v>
      </c>
      <c r="E40">
        <v>4</v>
      </c>
      <c r="F40" s="26">
        <f>VLOOKUP(E40,percentages!$J$2:$L$5,3,FALSE)</f>
        <v>0.72916666666666663</v>
      </c>
      <c r="G40">
        <v>140</v>
      </c>
      <c r="H40" s="26">
        <f>VLOOKUP(G40,percentages!N$2:Q$11,3,FALSE)</f>
        <v>29</v>
      </c>
      <c r="I40">
        <v>375</v>
      </c>
      <c r="J40" s="26">
        <f>VLOOKUP(I40,percentages!S$2:U$11,3,FALSE)</f>
        <v>0.48717948717948717</v>
      </c>
      <c r="K40">
        <v>0</v>
      </c>
      <c r="L40">
        <v>0</v>
      </c>
      <c r="M40" s="26">
        <f>VLOOKUP(L40,percentages!AA$2:AC$4,3,FALSE)</f>
        <v>0.37086092715231789</v>
      </c>
      <c r="N40">
        <v>140</v>
      </c>
      <c r="O40" s="26" t="e">
        <f>VLOOKUP(N40,percentages!AD$2:AF$15,3,FALSE)</f>
        <v>#N/A</v>
      </c>
      <c r="P40">
        <v>1</v>
      </c>
      <c r="Q40" s="26">
        <f>VLOOKUP(P40,percentages!AI$2:AK$3,3,FALSE)</f>
        <v>0.76767676767676762</v>
      </c>
      <c r="R40">
        <v>1.5</v>
      </c>
      <c r="S40" s="26">
        <f>VLOOKUP(R40,percentages!AM$2:AO$10,3,FALSE)</f>
        <v>0.47368421052631576</v>
      </c>
      <c r="T40">
        <v>2</v>
      </c>
      <c r="U40" s="26">
        <f>VLOOKUP(T40,percentages!AQ$2:AS$4,3,FALSE)</f>
        <v>0.65</v>
      </c>
      <c r="V40">
        <v>1</v>
      </c>
      <c r="W40" s="26">
        <f>VLOOKUP(V40,percentages!AU$2:AW$5,3,FALSE)</f>
        <v>0.67692307692307696</v>
      </c>
      <c r="X40">
        <v>7</v>
      </c>
      <c r="Y40" s="26">
        <f>VLOOKUP(X40,percentages!AY$2:BA$4,3,FALSE)</f>
        <v>0.76068376068376065</v>
      </c>
      <c r="Z40">
        <v>3</v>
      </c>
      <c r="AA40" s="26" t="e">
        <f t="shared" si="1"/>
        <v>#N/A</v>
      </c>
      <c r="AB40" s="26" t="e">
        <f t="shared" si="2"/>
        <v>#N/A</v>
      </c>
      <c r="AC40" t="e">
        <f t="shared" si="3"/>
        <v>#N/A</v>
      </c>
      <c r="AD40" t="e">
        <f t="shared" si="4"/>
        <v>#N/A</v>
      </c>
      <c r="AE40" t="e">
        <f t="shared" si="5"/>
        <v>#N/A</v>
      </c>
      <c r="AF40" t="e">
        <f t="shared" si="6"/>
        <v>#N/A</v>
      </c>
      <c r="AG40" t="e">
        <f t="shared" si="7"/>
        <v>#N/A</v>
      </c>
      <c r="AH40" t="e">
        <f t="shared" si="8"/>
        <v>#N/A</v>
      </c>
    </row>
    <row r="41" spans="1:34" x14ac:dyDescent="0.25">
      <c r="A41">
        <v>65</v>
      </c>
      <c r="B41" s="26">
        <f>VLOOKUP(A41,percentages!$A$2:$D$10,4,FALSE)</f>
        <v>0.60869565217391308</v>
      </c>
      <c r="C41">
        <v>1</v>
      </c>
      <c r="D41">
        <f t="shared" si="0"/>
        <v>0.55000000000000004</v>
      </c>
      <c r="E41">
        <v>3</v>
      </c>
      <c r="F41" s="26">
        <f>VLOOKUP(E41,percentages!$J$2:$L$5,3,FALSE)</f>
        <v>0.20930232558139536</v>
      </c>
      <c r="G41">
        <v>150</v>
      </c>
      <c r="H41" s="26">
        <f>VLOOKUP(G41,percentages!N$2:Q$11,3,FALSE)</f>
        <v>17</v>
      </c>
      <c r="I41">
        <v>250</v>
      </c>
      <c r="J41" s="26">
        <f>VLOOKUP(I41,percentages!S$2:U$11,3,FALSE)</f>
        <v>0.41176470588235292</v>
      </c>
      <c r="K41">
        <v>1</v>
      </c>
      <c r="L41">
        <v>0</v>
      </c>
      <c r="M41" s="26">
        <f>VLOOKUP(L41,percentages!AA$2:AC$4,3,FALSE)</f>
        <v>0.37086092715231789</v>
      </c>
      <c r="N41">
        <v>140</v>
      </c>
      <c r="O41" s="26" t="e">
        <f>VLOOKUP(N41,percentages!AD$2:AF$15,3,FALSE)</f>
        <v>#N/A</v>
      </c>
      <c r="P41">
        <v>1</v>
      </c>
      <c r="Q41" s="26">
        <f>VLOOKUP(P41,percentages!AI$2:AK$3,3,FALSE)</f>
        <v>0.76767676767676762</v>
      </c>
      <c r="R41">
        <v>1</v>
      </c>
      <c r="S41" s="26">
        <f>VLOOKUP(R41,percentages!AM$2:AO$10,3,FALSE)</f>
        <v>0.48888888888888887</v>
      </c>
      <c r="T41">
        <v>2</v>
      </c>
      <c r="U41" s="26">
        <f>VLOOKUP(T41,percentages!AQ$2:AS$4,3,FALSE)</f>
        <v>0.65</v>
      </c>
      <c r="V41">
        <v>0</v>
      </c>
      <c r="W41" s="26">
        <f>VLOOKUP(V41,percentages!AU$2:AW$5,3,FALSE)</f>
        <v>0.26136363636363635</v>
      </c>
      <c r="X41">
        <v>3</v>
      </c>
      <c r="Y41" s="26">
        <f>VLOOKUP(X41,percentages!AY$2:BA$4,3,FALSE)</f>
        <v>0.22289156626506024</v>
      </c>
      <c r="Z41">
        <v>0</v>
      </c>
      <c r="AA41" s="26" t="e">
        <f t="shared" si="1"/>
        <v>#N/A</v>
      </c>
      <c r="AB41" s="26" t="e">
        <f t="shared" si="2"/>
        <v>#N/A</v>
      </c>
      <c r="AC41" t="e">
        <f t="shared" si="3"/>
        <v>#N/A</v>
      </c>
      <c r="AD41" t="e">
        <f t="shared" si="4"/>
        <v>#N/A</v>
      </c>
      <c r="AE41" t="e">
        <f t="shared" si="5"/>
        <v>#N/A</v>
      </c>
      <c r="AF41" t="e">
        <f t="shared" si="6"/>
        <v>#N/A</v>
      </c>
      <c r="AG41" t="e">
        <f t="shared" si="7"/>
        <v>#N/A</v>
      </c>
      <c r="AH41" t="e">
        <f t="shared" si="8"/>
        <v>#N/A</v>
      </c>
    </row>
    <row r="42" spans="1:34" x14ac:dyDescent="0.25">
      <c r="A42">
        <v>65</v>
      </c>
      <c r="B42" s="26">
        <f>VLOOKUP(A42,percentages!$A$2:$D$10,4,FALSE)</f>
        <v>0.60869565217391308</v>
      </c>
      <c r="C42">
        <v>0</v>
      </c>
      <c r="D42">
        <f t="shared" si="0"/>
        <v>0.26</v>
      </c>
      <c r="E42">
        <v>4</v>
      </c>
      <c r="F42" s="26">
        <f>VLOOKUP(E42,percentages!$J$2:$L$5,3,FALSE)</f>
        <v>0.72916666666666663</v>
      </c>
      <c r="G42">
        <v>150</v>
      </c>
      <c r="H42" s="26">
        <f>VLOOKUP(G42,percentages!N$2:Q$11,3,FALSE)</f>
        <v>17</v>
      </c>
      <c r="I42">
        <v>225</v>
      </c>
      <c r="J42" s="26">
        <f>VLOOKUP(I42,percentages!S$2:U$11,3,FALSE)</f>
        <v>0.36206896551724138</v>
      </c>
      <c r="K42">
        <v>0</v>
      </c>
      <c r="L42">
        <v>2</v>
      </c>
      <c r="M42" s="26">
        <f>VLOOKUP(L42,percentages!AA$2:AC$4,3,FALSE)</f>
        <v>0.54054054054054057</v>
      </c>
      <c r="N42">
        <v>120</v>
      </c>
      <c r="O42" s="26" t="e">
        <f>VLOOKUP(N42,percentages!AD$2:AF$15,3,FALSE)</f>
        <v>#N/A</v>
      </c>
      <c r="P42">
        <v>0</v>
      </c>
      <c r="Q42" s="26">
        <f>VLOOKUP(P42,percentages!AI$2:AK$3,3,FALSE)</f>
        <v>0.30882352941176472</v>
      </c>
      <c r="R42">
        <v>1</v>
      </c>
      <c r="S42" s="26">
        <f>VLOOKUP(R42,percentages!AM$2:AO$10,3,FALSE)</f>
        <v>0.48888888888888887</v>
      </c>
      <c r="T42">
        <v>2</v>
      </c>
      <c r="U42" s="26">
        <f>VLOOKUP(T42,percentages!AQ$2:AS$4,3,FALSE)</f>
        <v>0.65</v>
      </c>
      <c r="V42">
        <v>3</v>
      </c>
      <c r="W42" s="26">
        <f>VLOOKUP(V42,percentages!AU$2:AW$5,3,FALSE)</f>
        <v>0.85</v>
      </c>
      <c r="X42">
        <v>7</v>
      </c>
      <c r="Y42" s="26">
        <f>VLOOKUP(X42,percentages!AY$2:BA$4,3,FALSE)</f>
        <v>0.76068376068376065</v>
      </c>
      <c r="Z42">
        <v>4</v>
      </c>
      <c r="AA42" s="26" t="e">
        <f t="shared" si="1"/>
        <v>#N/A</v>
      </c>
      <c r="AB42" s="26" t="e">
        <f t="shared" si="2"/>
        <v>#N/A</v>
      </c>
      <c r="AC42" t="e">
        <f t="shared" si="3"/>
        <v>#N/A</v>
      </c>
      <c r="AD42" t="e">
        <f t="shared" si="4"/>
        <v>#N/A</v>
      </c>
      <c r="AE42" t="e">
        <f t="shared" si="5"/>
        <v>#N/A</v>
      </c>
      <c r="AF42" t="e">
        <f t="shared" si="6"/>
        <v>#N/A</v>
      </c>
      <c r="AG42" t="e">
        <f t="shared" si="7"/>
        <v>#N/A</v>
      </c>
      <c r="AH42" t="e">
        <f t="shared" si="8"/>
        <v>#N/A</v>
      </c>
    </row>
    <row r="43" spans="1:34" x14ac:dyDescent="0.25">
      <c r="A43">
        <v>40</v>
      </c>
      <c r="B43" s="26">
        <f>VLOOKUP(A43,percentages!$A$2:$D$10,4,FALSE)</f>
        <v>0.33333333333333331</v>
      </c>
      <c r="C43">
        <v>1</v>
      </c>
      <c r="D43">
        <f t="shared" si="0"/>
        <v>0.55000000000000004</v>
      </c>
      <c r="E43">
        <v>1</v>
      </c>
      <c r="F43" s="26">
        <f>VLOOKUP(E43,percentages!$J$2:$L$5,3,FALSE)</f>
        <v>0.30434782608695654</v>
      </c>
      <c r="G43">
        <v>140</v>
      </c>
      <c r="H43" s="26">
        <f>VLOOKUP(G43,percentages!N$2:Q$11,3,FALSE)</f>
        <v>29</v>
      </c>
      <c r="I43">
        <v>200</v>
      </c>
      <c r="J43" s="26">
        <f>VLOOKUP(I43,percentages!S$2:U$11,3,FALSE)</f>
        <v>0.38235294117647056</v>
      </c>
      <c r="K43">
        <v>0</v>
      </c>
      <c r="L43">
        <v>0</v>
      </c>
      <c r="M43" s="26">
        <f>VLOOKUP(L43,percentages!AA$2:AC$4,3,FALSE)</f>
        <v>0.37086092715231789</v>
      </c>
      <c r="N43">
        <v>180</v>
      </c>
      <c r="O43" s="26" t="e">
        <f>VLOOKUP(N43,percentages!AD$2:AF$15,3,FALSE)</f>
        <v>#N/A</v>
      </c>
      <c r="P43">
        <v>1</v>
      </c>
      <c r="Q43" s="26">
        <f>VLOOKUP(P43,percentages!AI$2:AK$3,3,FALSE)</f>
        <v>0.76767676767676762</v>
      </c>
      <c r="R43">
        <v>1.5</v>
      </c>
      <c r="S43" s="26">
        <f>VLOOKUP(R43,percentages!AM$2:AO$10,3,FALSE)</f>
        <v>0.47368421052631576</v>
      </c>
      <c r="T43">
        <v>1</v>
      </c>
      <c r="U43" s="26">
        <f>VLOOKUP(T43,percentages!AQ$2:AS$4,3,FALSE)</f>
        <v>0.25352112676056338</v>
      </c>
      <c r="V43">
        <v>0</v>
      </c>
      <c r="W43" s="26">
        <f>VLOOKUP(V43,percentages!AU$2:AW$5,3,FALSE)</f>
        <v>0.26136363636363635</v>
      </c>
      <c r="X43">
        <v>7</v>
      </c>
      <c r="Y43" s="26">
        <f>VLOOKUP(X43,percentages!AY$2:BA$4,3,FALSE)</f>
        <v>0.76068376068376065</v>
      </c>
      <c r="Z43">
        <v>0</v>
      </c>
      <c r="AA43" s="26" t="e">
        <f t="shared" si="1"/>
        <v>#N/A</v>
      </c>
      <c r="AB43" s="26" t="e">
        <f t="shared" si="2"/>
        <v>#N/A</v>
      </c>
      <c r="AC43" t="e">
        <f t="shared" si="3"/>
        <v>#N/A</v>
      </c>
      <c r="AD43" t="e">
        <f t="shared" si="4"/>
        <v>#N/A</v>
      </c>
      <c r="AE43" t="e">
        <f t="shared" si="5"/>
        <v>#N/A</v>
      </c>
      <c r="AF43" t="e">
        <f t="shared" si="6"/>
        <v>#N/A</v>
      </c>
      <c r="AG43" t="e">
        <f t="shared" si="7"/>
        <v>#N/A</v>
      </c>
      <c r="AH43" t="e">
        <f t="shared" si="8"/>
        <v>#N/A</v>
      </c>
    </row>
    <row r="44" spans="1:34" x14ac:dyDescent="0.25">
      <c r="A44">
        <v>75</v>
      </c>
      <c r="B44" s="26">
        <f>VLOOKUP(A44,percentages!$A$2:$D$10,4,FALSE)</f>
        <v>0</v>
      </c>
      <c r="C44">
        <v>0</v>
      </c>
      <c r="D44">
        <f t="shared" si="0"/>
        <v>0.26</v>
      </c>
      <c r="E44">
        <v>2</v>
      </c>
      <c r="F44" s="26">
        <f>VLOOKUP(E44,percentages!$J$2:$L$5,3,FALSE)</f>
        <v>0.18</v>
      </c>
      <c r="G44">
        <v>160</v>
      </c>
      <c r="H44" s="26">
        <f>VLOOKUP(G44,percentages!N$2:Q$11,3,FALSE)</f>
        <v>11</v>
      </c>
      <c r="I44">
        <v>375</v>
      </c>
      <c r="J44" s="26">
        <f>VLOOKUP(I44,percentages!S$2:U$11,3,FALSE)</f>
        <v>0.48717948717948717</v>
      </c>
      <c r="K44">
        <v>0</v>
      </c>
      <c r="L44">
        <v>0</v>
      </c>
      <c r="M44" s="26">
        <f>VLOOKUP(L44,percentages!AA$2:AC$4,3,FALSE)</f>
        <v>0.37086092715231789</v>
      </c>
      <c r="N44">
        <v>170</v>
      </c>
      <c r="O44" s="26" t="e">
        <f>VLOOKUP(N44,percentages!AD$2:AF$15,3,FALSE)</f>
        <v>#N/A</v>
      </c>
      <c r="P44">
        <v>0</v>
      </c>
      <c r="Q44" s="26">
        <f>VLOOKUP(P44,percentages!AI$2:AK$3,3,FALSE)</f>
        <v>0.30882352941176472</v>
      </c>
      <c r="R44">
        <v>0.5</v>
      </c>
      <c r="S44" s="26">
        <f>VLOOKUP(R44,percentages!AM$2:AO$10,3,FALSE)</f>
        <v>0.25</v>
      </c>
      <c r="T44">
        <v>1</v>
      </c>
      <c r="U44" s="26">
        <f>VLOOKUP(T44,percentages!AQ$2:AS$4,3,FALSE)</f>
        <v>0.25352112676056338</v>
      </c>
      <c r="V44">
        <v>2</v>
      </c>
      <c r="W44" s="26">
        <f>VLOOKUP(V44,percentages!AU$2:AW$5,3,FALSE)</f>
        <v>0.81578947368421051</v>
      </c>
      <c r="X44">
        <v>3</v>
      </c>
      <c r="Y44" s="26">
        <f>VLOOKUP(X44,percentages!AY$2:BA$4,3,FALSE)</f>
        <v>0.22289156626506024</v>
      </c>
      <c r="Z44">
        <v>0</v>
      </c>
      <c r="AA44" s="26" t="e">
        <f t="shared" si="1"/>
        <v>#N/A</v>
      </c>
      <c r="AB44" s="26" t="e">
        <f t="shared" si="2"/>
        <v>#N/A</v>
      </c>
      <c r="AC44" t="e">
        <f t="shared" si="3"/>
        <v>#N/A</v>
      </c>
      <c r="AD44" t="e">
        <f t="shared" si="4"/>
        <v>#N/A</v>
      </c>
      <c r="AE44" t="e">
        <f t="shared" si="5"/>
        <v>#N/A</v>
      </c>
      <c r="AF44" t="e">
        <f t="shared" si="6"/>
        <v>#N/A</v>
      </c>
      <c r="AG44" t="e">
        <f t="shared" si="7"/>
        <v>#N/A</v>
      </c>
      <c r="AH44" t="e">
        <f t="shared" si="8"/>
        <v>#N/A</v>
      </c>
    </row>
    <row r="45" spans="1:34" x14ac:dyDescent="0.25">
      <c r="A45">
        <v>60</v>
      </c>
      <c r="B45" s="26">
        <f>VLOOKUP(A45,percentages!$A$2:$D$10,4,FALSE)</f>
        <v>0.63013698630136983</v>
      </c>
      <c r="C45">
        <v>1</v>
      </c>
      <c r="D45">
        <f t="shared" si="0"/>
        <v>0.55000000000000004</v>
      </c>
      <c r="E45">
        <v>3</v>
      </c>
      <c r="F45" s="26">
        <f>VLOOKUP(E45,percentages!$J$2:$L$5,3,FALSE)</f>
        <v>0.20930232558139536</v>
      </c>
      <c r="G45">
        <v>150</v>
      </c>
      <c r="H45" s="26">
        <f>VLOOKUP(G45,percentages!N$2:Q$11,3,FALSE)</f>
        <v>17</v>
      </c>
      <c r="I45">
        <v>225</v>
      </c>
      <c r="J45" s="26">
        <f>VLOOKUP(I45,percentages!S$2:U$11,3,FALSE)</f>
        <v>0.36206896551724138</v>
      </c>
      <c r="K45">
        <v>1</v>
      </c>
      <c r="L45">
        <v>0</v>
      </c>
      <c r="M45" s="26">
        <f>VLOOKUP(L45,percentages!AA$2:AC$4,3,FALSE)</f>
        <v>0.37086092715231789</v>
      </c>
      <c r="N45">
        <v>160</v>
      </c>
      <c r="O45" s="26" t="e">
        <f>VLOOKUP(N45,percentages!AD$2:AF$15,3,FALSE)</f>
        <v>#N/A</v>
      </c>
      <c r="P45">
        <v>0</v>
      </c>
      <c r="Q45" s="26">
        <f>VLOOKUP(P45,percentages!AI$2:AK$3,3,FALSE)</f>
        <v>0.30882352941176472</v>
      </c>
      <c r="R45">
        <v>2</v>
      </c>
      <c r="S45" s="26">
        <f>VLOOKUP(R45,percentages!AM$2:AO$10,3,FALSE)</f>
        <v>0.6</v>
      </c>
      <c r="T45">
        <v>1</v>
      </c>
      <c r="U45" s="26">
        <f>VLOOKUP(T45,percentages!AQ$2:AS$4,3,FALSE)</f>
        <v>0.25352112676056338</v>
      </c>
      <c r="V45">
        <v>0</v>
      </c>
      <c r="W45" s="26">
        <f>VLOOKUP(V45,percentages!AU$2:AW$5,3,FALSE)</f>
        <v>0.26136363636363635</v>
      </c>
      <c r="X45">
        <v>3</v>
      </c>
      <c r="Y45" s="26">
        <f>VLOOKUP(X45,percentages!AY$2:BA$4,3,FALSE)</f>
        <v>0.22289156626506024</v>
      </c>
      <c r="Z45">
        <v>0</v>
      </c>
      <c r="AA45" s="26" t="e">
        <f t="shared" si="1"/>
        <v>#N/A</v>
      </c>
      <c r="AB45" s="26" t="e">
        <f t="shared" si="2"/>
        <v>#N/A</v>
      </c>
      <c r="AC45" t="e">
        <f t="shared" si="3"/>
        <v>#N/A</v>
      </c>
      <c r="AD45" t="e">
        <f t="shared" si="4"/>
        <v>#N/A</v>
      </c>
      <c r="AE45" t="e">
        <f t="shared" si="5"/>
        <v>#N/A</v>
      </c>
      <c r="AF45" t="e">
        <f t="shared" si="6"/>
        <v>#N/A</v>
      </c>
      <c r="AG45" t="e">
        <f t="shared" si="7"/>
        <v>#N/A</v>
      </c>
      <c r="AH45" t="e">
        <f t="shared" si="8"/>
        <v>#N/A</v>
      </c>
    </row>
    <row r="46" spans="1:34" x14ac:dyDescent="0.25">
      <c r="A46">
        <v>65</v>
      </c>
      <c r="B46" s="26">
        <f>VLOOKUP(A46,percentages!$A$2:$D$10,4,FALSE)</f>
        <v>0.60869565217391308</v>
      </c>
      <c r="C46">
        <v>0</v>
      </c>
      <c r="D46">
        <f t="shared" si="0"/>
        <v>0.26</v>
      </c>
      <c r="E46">
        <v>4</v>
      </c>
      <c r="F46" s="26">
        <f>VLOOKUP(E46,percentages!$J$2:$L$5,3,FALSE)</f>
        <v>0.72916666666666663</v>
      </c>
      <c r="G46">
        <v>130</v>
      </c>
      <c r="H46" s="26">
        <f>VLOOKUP(G46,percentages!N$2:Q$11,3,FALSE)</f>
        <v>34</v>
      </c>
      <c r="I46">
        <v>375</v>
      </c>
      <c r="J46" s="26">
        <f>VLOOKUP(I46,percentages!S$2:U$11,3,FALSE)</f>
        <v>0.48717948717948717</v>
      </c>
      <c r="K46">
        <v>0</v>
      </c>
      <c r="L46">
        <v>2</v>
      </c>
      <c r="M46" s="26">
        <f>VLOOKUP(L46,percentages!AA$2:AC$4,3,FALSE)</f>
        <v>0.54054054054054057</v>
      </c>
      <c r="N46">
        <v>170</v>
      </c>
      <c r="O46" s="26" t="e">
        <f>VLOOKUP(N46,percentages!AD$2:AF$15,3,FALSE)</f>
        <v>#N/A</v>
      </c>
      <c r="P46">
        <v>0</v>
      </c>
      <c r="Q46" s="26">
        <f>VLOOKUP(P46,percentages!AI$2:AK$3,3,FALSE)</f>
        <v>0.30882352941176472</v>
      </c>
      <c r="R46">
        <v>0</v>
      </c>
      <c r="S46" s="26">
        <f>VLOOKUP(R46,percentages!AM$2:AO$10,3,FALSE)</f>
        <v>0.26262626262626265</v>
      </c>
      <c r="T46">
        <v>1</v>
      </c>
      <c r="U46" s="26">
        <f>VLOOKUP(T46,percentages!AQ$2:AS$4,3,FALSE)</f>
        <v>0.25352112676056338</v>
      </c>
      <c r="V46">
        <v>0</v>
      </c>
      <c r="W46" s="26">
        <f>VLOOKUP(V46,percentages!AU$2:AW$5,3,FALSE)</f>
        <v>0.26136363636363635</v>
      </c>
      <c r="X46">
        <v>3</v>
      </c>
      <c r="Y46" s="26">
        <f>VLOOKUP(X46,percentages!AY$2:BA$4,3,FALSE)</f>
        <v>0.22289156626506024</v>
      </c>
      <c r="Z46">
        <v>1</v>
      </c>
      <c r="AA46" s="26" t="e">
        <f t="shared" si="1"/>
        <v>#N/A</v>
      </c>
      <c r="AB46" s="26" t="e">
        <f t="shared" si="2"/>
        <v>#N/A</v>
      </c>
      <c r="AC46" t="e">
        <f t="shared" si="3"/>
        <v>#N/A</v>
      </c>
      <c r="AD46" t="e">
        <f t="shared" si="4"/>
        <v>#N/A</v>
      </c>
      <c r="AE46" t="e">
        <f t="shared" si="5"/>
        <v>#N/A</v>
      </c>
      <c r="AF46" t="e">
        <f t="shared" si="6"/>
        <v>#N/A</v>
      </c>
      <c r="AG46" t="e">
        <f t="shared" si="7"/>
        <v>#N/A</v>
      </c>
      <c r="AH46" t="e">
        <f t="shared" si="8"/>
        <v>#N/A</v>
      </c>
    </row>
    <row r="47" spans="1:34" x14ac:dyDescent="0.25">
      <c r="A47">
        <v>60</v>
      </c>
      <c r="B47" s="26">
        <f>VLOOKUP(A47,percentages!$A$2:$D$10,4,FALSE)</f>
        <v>0.63013698630136983</v>
      </c>
      <c r="C47">
        <v>1</v>
      </c>
      <c r="D47">
        <f t="shared" si="0"/>
        <v>0.55000000000000004</v>
      </c>
      <c r="E47">
        <v>3</v>
      </c>
      <c r="F47" s="26">
        <f>VLOOKUP(E47,percentages!$J$2:$L$5,3,FALSE)</f>
        <v>0.20930232558139536</v>
      </c>
      <c r="G47">
        <v>120</v>
      </c>
      <c r="H47" s="26">
        <f>VLOOKUP(G47,percentages!N$2:Q$11,3,FALSE)</f>
        <v>22</v>
      </c>
      <c r="I47">
        <v>250</v>
      </c>
      <c r="J47" s="26">
        <f>VLOOKUP(I47,percentages!S$2:U$11,3,FALSE)</f>
        <v>0.41176470588235292</v>
      </c>
      <c r="K47">
        <v>0</v>
      </c>
      <c r="L47">
        <v>2</v>
      </c>
      <c r="M47" s="26">
        <f>VLOOKUP(L47,percentages!AA$2:AC$4,3,FALSE)</f>
        <v>0.54054054054054057</v>
      </c>
      <c r="N47">
        <v>170</v>
      </c>
      <c r="O47" s="26" t="e">
        <f>VLOOKUP(N47,percentages!AD$2:AF$15,3,FALSE)</f>
        <v>#N/A</v>
      </c>
      <c r="P47">
        <v>0</v>
      </c>
      <c r="Q47" s="26">
        <f>VLOOKUP(P47,percentages!AI$2:AK$3,3,FALSE)</f>
        <v>0.30882352941176472</v>
      </c>
      <c r="R47">
        <v>2.5</v>
      </c>
      <c r="S47" s="26">
        <f>VLOOKUP(R47,percentages!AM$2:AO$10,3,FALSE)</f>
        <v>0.75</v>
      </c>
      <c r="T47">
        <v>2</v>
      </c>
      <c r="U47" s="26">
        <f>VLOOKUP(T47,percentages!AQ$2:AS$4,3,FALSE)</f>
        <v>0.65</v>
      </c>
      <c r="V47">
        <v>1</v>
      </c>
      <c r="W47" s="26">
        <f>VLOOKUP(V47,percentages!AU$2:AW$5,3,FALSE)</f>
        <v>0.67692307692307696</v>
      </c>
      <c r="X47">
        <v>7</v>
      </c>
      <c r="Y47" s="26">
        <f>VLOOKUP(X47,percentages!AY$2:BA$4,3,FALSE)</f>
        <v>0.76068376068376065</v>
      </c>
      <c r="Z47">
        <v>4</v>
      </c>
      <c r="AA47" s="26" t="e">
        <f t="shared" si="1"/>
        <v>#N/A</v>
      </c>
      <c r="AB47" s="26" t="e">
        <f t="shared" si="2"/>
        <v>#N/A</v>
      </c>
      <c r="AC47" t="e">
        <f t="shared" si="3"/>
        <v>#N/A</v>
      </c>
      <c r="AD47" t="e">
        <f t="shared" si="4"/>
        <v>#N/A</v>
      </c>
      <c r="AE47" t="e">
        <f t="shared" si="5"/>
        <v>#N/A</v>
      </c>
      <c r="AF47" t="e">
        <f t="shared" si="6"/>
        <v>#N/A</v>
      </c>
      <c r="AG47" t="e">
        <f t="shared" si="7"/>
        <v>#N/A</v>
      </c>
      <c r="AH47" t="e">
        <f t="shared" si="8"/>
        <v>#N/A</v>
      </c>
    </row>
    <row r="48" spans="1:34" x14ac:dyDescent="0.25">
      <c r="A48">
        <v>55</v>
      </c>
      <c r="B48" s="26">
        <f>VLOOKUP(A48,percentages!$A$2:$D$10,4,FALSE)</f>
        <v>0.35087719298245612</v>
      </c>
      <c r="C48">
        <v>1</v>
      </c>
      <c r="D48">
        <f t="shared" si="0"/>
        <v>0.55000000000000004</v>
      </c>
      <c r="E48">
        <v>3</v>
      </c>
      <c r="F48" s="26">
        <f>VLOOKUP(E48,percentages!$J$2:$L$5,3,FALSE)</f>
        <v>0.20930232558139536</v>
      </c>
      <c r="G48">
        <v>110</v>
      </c>
      <c r="H48" s="26">
        <f>VLOOKUP(G48,percentages!N$2:Q$11,3,FALSE)</f>
        <v>13</v>
      </c>
      <c r="I48">
        <v>175</v>
      </c>
      <c r="J48" s="26">
        <f>VLOOKUP(I48,percentages!S$2:U$11,3,FALSE)</f>
        <v>0.54545454545454541</v>
      </c>
      <c r="K48">
        <v>0</v>
      </c>
      <c r="L48">
        <v>0</v>
      </c>
      <c r="M48" s="26">
        <f>VLOOKUP(L48,percentages!AA$2:AC$4,3,FALSE)</f>
        <v>0.37086092715231789</v>
      </c>
      <c r="N48">
        <v>130</v>
      </c>
      <c r="O48" s="26" t="e">
        <f>VLOOKUP(N48,percentages!AD$2:AF$15,3,FALSE)</f>
        <v>#N/A</v>
      </c>
      <c r="P48">
        <v>0</v>
      </c>
      <c r="Q48" s="26">
        <f>VLOOKUP(P48,percentages!AI$2:AK$3,3,FALSE)</f>
        <v>0.30882352941176472</v>
      </c>
      <c r="R48">
        <v>1</v>
      </c>
      <c r="S48" s="26">
        <f>VLOOKUP(R48,percentages!AM$2:AO$10,3,FALSE)</f>
        <v>0.48888888888888887</v>
      </c>
      <c r="T48">
        <v>1</v>
      </c>
      <c r="U48" s="26">
        <f>VLOOKUP(T48,percentages!AQ$2:AS$4,3,FALSE)</f>
        <v>0.25352112676056338</v>
      </c>
      <c r="V48">
        <v>0</v>
      </c>
      <c r="W48" s="26">
        <f>VLOOKUP(V48,percentages!AU$2:AW$5,3,FALSE)</f>
        <v>0.26136363636363635</v>
      </c>
      <c r="X48">
        <v>3</v>
      </c>
      <c r="Y48" s="26">
        <f>VLOOKUP(X48,percentages!AY$2:BA$4,3,FALSE)</f>
        <v>0.22289156626506024</v>
      </c>
      <c r="Z48">
        <v>0</v>
      </c>
      <c r="AA48" s="26" t="e">
        <f t="shared" si="1"/>
        <v>#N/A</v>
      </c>
      <c r="AB48" s="26" t="e">
        <f t="shared" si="2"/>
        <v>#N/A</v>
      </c>
      <c r="AC48" t="e">
        <f t="shared" si="3"/>
        <v>#N/A</v>
      </c>
      <c r="AD48" t="e">
        <f t="shared" si="4"/>
        <v>#N/A</v>
      </c>
      <c r="AE48" t="e">
        <f t="shared" si="5"/>
        <v>#N/A</v>
      </c>
      <c r="AF48" t="e">
        <f t="shared" si="6"/>
        <v>#N/A</v>
      </c>
      <c r="AG48" t="e">
        <f t="shared" si="7"/>
        <v>#N/A</v>
      </c>
      <c r="AH48" t="e">
        <f t="shared" si="8"/>
        <v>#N/A</v>
      </c>
    </row>
    <row r="49" spans="1:34" x14ac:dyDescent="0.25">
      <c r="A49">
        <v>50</v>
      </c>
      <c r="B49" s="26">
        <f>VLOOKUP(A49,percentages!$A$2:$D$10,4,FALSE)</f>
        <v>0.41935483870967744</v>
      </c>
      <c r="C49">
        <v>1</v>
      </c>
      <c r="D49">
        <f t="shared" si="0"/>
        <v>0.55000000000000004</v>
      </c>
      <c r="E49">
        <v>4</v>
      </c>
      <c r="F49" s="26">
        <f>VLOOKUP(E49,percentages!$J$2:$L$5,3,FALSE)</f>
        <v>0.72916666666666663</v>
      </c>
      <c r="G49">
        <v>150</v>
      </c>
      <c r="H49" s="26">
        <f>VLOOKUP(G49,percentages!N$2:Q$11,3,FALSE)</f>
        <v>17</v>
      </c>
      <c r="I49">
        <v>250</v>
      </c>
      <c r="J49" s="26">
        <f>VLOOKUP(I49,percentages!S$2:U$11,3,FALSE)</f>
        <v>0.41176470588235292</v>
      </c>
      <c r="K49">
        <v>0</v>
      </c>
      <c r="L49">
        <v>2</v>
      </c>
      <c r="M49" s="26">
        <f>VLOOKUP(L49,percentages!AA$2:AC$4,3,FALSE)</f>
        <v>0.54054054054054057</v>
      </c>
      <c r="N49">
        <v>130</v>
      </c>
      <c r="O49" s="26" t="e">
        <f>VLOOKUP(N49,percentages!AD$2:AF$15,3,FALSE)</f>
        <v>#N/A</v>
      </c>
      <c r="P49">
        <v>0</v>
      </c>
      <c r="Q49" s="26">
        <f>VLOOKUP(P49,percentages!AI$2:AK$3,3,FALSE)</f>
        <v>0.30882352941176472</v>
      </c>
      <c r="R49">
        <v>3</v>
      </c>
      <c r="S49" s="26">
        <f>VLOOKUP(R49,percentages!AM$2:AO$10,3,FALSE)</f>
        <v>0.88888888888888884</v>
      </c>
      <c r="T49">
        <v>2</v>
      </c>
      <c r="U49" s="26">
        <f>VLOOKUP(T49,percentages!AQ$2:AS$4,3,FALSE)</f>
        <v>0.65</v>
      </c>
      <c r="V49">
        <v>0</v>
      </c>
      <c r="W49" s="26">
        <f>VLOOKUP(V49,percentages!AU$2:AW$5,3,FALSE)</f>
        <v>0.26136363636363635</v>
      </c>
      <c r="X49">
        <v>7</v>
      </c>
      <c r="Y49" s="26">
        <f>VLOOKUP(X49,percentages!AY$2:BA$4,3,FALSE)</f>
        <v>0.76068376068376065</v>
      </c>
      <c r="Z49">
        <v>4</v>
      </c>
      <c r="AA49" s="26" t="e">
        <f t="shared" si="1"/>
        <v>#N/A</v>
      </c>
      <c r="AB49" s="26" t="e">
        <f t="shared" si="2"/>
        <v>#N/A</v>
      </c>
      <c r="AC49" t="e">
        <f t="shared" si="3"/>
        <v>#N/A</v>
      </c>
      <c r="AD49" t="e">
        <f t="shared" si="4"/>
        <v>#N/A</v>
      </c>
      <c r="AE49" t="e">
        <f t="shared" si="5"/>
        <v>#N/A</v>
      </c>
      <c r="AF49" t="e">
        <f t="shared" si="6"/>
        <v>#N/A</v>
      </c>
      <c r="AG49" t="e">
        <f t="shared" si="7"/>
        <v>#N/A</v>
      </c>
      <c r="AH49" t="e">
        <f t="shared" si="8"/>
        <v>#N/A</v>
      </c>
    </row>
    <row r="50" spans="1:34" x14ac:dyDescent="0.25">
      <c r="A50">
        <v>65</v>
      </c>
      <c r="B50" s="26">
        <f>VLOOKUP(A50,percentages!$A$2:$D$10,4,FALSE)</f>
        <v>0.60869565217391308</v>
      </c>
      <c r="C50">
        <v>0</v>
      </c>
      <c r="D50">
        <f t="shared" si="0"/>
        <v>0.26</v>
      </c>
      <c r="E50">
        <v>3</v>
      </c>
      <c r="F50" s="26">
        <f>VLOOKUP(E50,percentages!$J$2:$L$5,3,FALSE)</f>
        <v>0.20930232558139536</v>
      </c>
      <c r="G50">
        <v>140</v>
      </c>
      <c r="H50" s="26">
        <f>VLOOKUP(G50,percentages!N$2:Q$11,3,FALSE)</f>
        <v>29</v>
      </c>
      <c r="I50">
        <v>600</v>
      </c>
      <c r="J50" s="26">
        <f>VLOOKUP(I50,percentages!S$2:U$11,3,FALSE)</f>
        <v>0.5</v>
      </c>
      <c r="K50">
        <v>1</v>
      </c>
      <c r="L50">
        <v>2</v>
      </c>
      <c r="M50" s="26">
        <f>VLOOKUP(L50,percentages!AA$2:AC$4,3,FALSE)</f>
        <v>0.54054054054054057</v>
      </c>
      <c r="N50">
        <v>160</v>
      </c>
      <c r="O50" s="26" t="e">
        <f>VLOOKUP(N50,percentages!AD$2:AF$15,3,FALSE)</f>
        <v>#N/A</v>
      </c>
      <c r="P50">
        <v>0</v>
      </c>
      <c r="Q50" s="26">
        <f>VLOOKUP(P50,percentages!AI$2:AK$3,3,FALSE)</f>
        <v>0.30882352941176472</v>
      </c>
      <c r="R50">
        <v>1</v>
      </c>
      <c r="S50" s="26">
        <f>VLOOKUP(R50,percentages!AM$2:AO$10,3,FALSE)</f>
        <v>0.48888888888888887</v>
      </c>
      <c r="T50">
        <v>1</v>
      </c>
      <c r="U50" s="26">
        <f>VLOOKUP(T50,percentages!AQ$2:AS$4,3,FALSE)</f>
        <v>0.25352112676056338</v>
      </c>
      <c r="V50">
        <v>1</v>
      </c>
      <c r="W50" s="26">
        <f>VLOOKUP(V50,percentages!AU$2:AW$5,3,FALSE)</f>
        <v>0.67692307692307696</v>
      </c>
      <c r="X50">
        <v>3</v>
      </c>
      <c r="Y50" s="26">
        <f>VLOOKUP(X50,percentages!AY$2:BA$4,3,FALSE)</f>
        <v>0.22289156626506024</v>
      </c>
      <c r="Z50">
        <v>0</v>
      </c>
      <c r="AA50" s="26" t="e">
        <f t="shared" si="1"/>
        <v>#N/A</v>
      </c>
      <c r="AB50" s="26" t="e">
        <f t="shared" si="2"/>
        <v>#N/A</v>
      </c>
      <c r="AC50" t="e">
        <f t="shared" si="3"/>
        <v>#N/A</v>
      </c>
      <c r="AD50" t="e">
        <f t="shared" si="4"/>
        <v>#N/A</v>
      </c>
      <c r="AE50" t="e">
        <f t="shared" si="5"/>
        <v>#N/A</v>
      </c>
      <c r="AF50" t="e">
        <f t="shared" si="6"/>
        <v>#N/A</v>
      </c>
      <c r="AG50" t="e">
        <f t="shared" si="7"/>
        <v>#N/A</v>
      </c>
      <c r="AH50" t="e">
        <f t="shared" si="8"/>
        <v>#N/A</v>
      </c>
    </row>
    <row r="51" spans="1:34" x14ac:dyDescent="0.25">
      <c r="A51">
        <v>55</v>
      </c>
      <c r="B51" s="26">
        <f>VLOOKUP(A51,percentages!$A$2:$D$10,4,FALSE)</f>
        <v>0.35087719298245612</v>
      </c>
      <c r="C51">
        <v>1</v>
      </c>
      <c r="D51">
        <f t="shared" si="0"/>
        <v>0.55000000000000004</v>
      </c>
      <c r="E51">
        <v>3</v>
      </c>
      <c r="F51" s="26">
        <f>VLOOKUP(E51,percentages!$J$2:$L$5,3,FALSE)</f>
        <v>0.20930232558139536</v>
      </c>
      <c r="G51">
        <v>130</v>
      </c>
      <c r="H51" s="26">
        <f>VLOOKUP(G51,percentages!N$2:Q$11,3,FALSE)</f>
        <v>34</v>
      </c>
      <c r="I51">
        <v>200</v>
      </c>
      <c r="J51" s="26">
        <f>VLOOKUP(I51,percentages!S$2:U$11,3,FALSE)</f>
        <v>0.38235294117647056</v>
      </c>
      <c r="K51">
        <v>1</v>
      </c>
      <c r="L51">
        <v>2</v>
      </c>
      <c r="M51" s="26">
        <f>VLOOKUP(L51,percentages!AA$2:AC$4,3,FALSE)</f>
        <v>0.54054054054054057</v>
      </c>
      <c r="N51">
        <v>160</v>
      </c>
      <c r="O51" s="26" t="e">
        <f>VLOOKUP(N51,percentages!AD$2:AF$15,3,FALSE)</f>
        <v>#N/A</v>
      </c>
      <c r="P51">
        <v>0</v>
      </c>
      <c r="Q51" s="26">
        <f>VLOOKUP(P51,percentages!AI$2:AK$3,3,FALSE)</f>
        <v>0.30882352941176472</v>
      </c>
      <c r="R51">
        <v>1.5</v>
      </c>
      <c r="S51" s="26">
        <f>VLOOKUP(R51,percentages!AM$2:AO$10,3,FALSE)</f>
        <v>0.47368421052631576</v>
      </c>
      <c r="T51">
        <v>3</v>
      </c>
      <c r="U51" s="26">
        <f>VLOOKUP(T51,percentages!AQ$2:AS$4,3,FALSE)</f>
        <v>0.5714285714285714</v>
      </c>
      <c r="V51">
        <v>0</v>
      </c>
      <c r="W51" s="26">
        <f>VLOOKUP(V51,percentages!AU$2:AW$5,3,FALSE)</f>
        <v>0.26136363636363635</v>
      </c>
      <c r="X51">
        <v>3</v>
      </c>
      <c r="Y51" s="26">
        <f>VLOOKUP(X51,percentages!AY$2:BA$4,3,FALSE)</f>
        <v>0.22289156626506024</v>
      </c>
      <c r="Z51">
        <v>0</v>
      </c>
      <c r="AA51" s="26" t="e">
        <f t="shared" si="1"/>
        <v>#N/A</v>
      </c>
      <c r="AB51" s="26" t="e">
        <f t="shared" si="2"/>
        <v>#N/A</v>
      </c>
      <c r="AC51" t="e">
        <f t="shared" si="3"/>
        <v>#N/A</v>
      </c>
      <c r="AD51" t="e">
        <f t="shared" si="4"/>
        <v>#N/A</v>
      </c>
      <c r="AE51" t="e">
        <f t="shared" si="5"/>
        <v>#N/A</v>
      </c>
      <c r="AF51" t="e">
        <f t="shared" si="6"/>
        <v>#N/A</v>
      </c>
      <c r="AG51" t="e">
        <f t="shared" si="7"/>
        <v>#N/A</v>
      </c>
      <c r="AH51" t="e">
        <f t="shared" si="8"/>
        <v>#N/A</v>
      </c>
    </row>
    <row r="52" spans="1:34" x14ac:dyDescent="0.25">
      <c r="A52">
        <v>45</v>
      </c>
      <c r="B52" s="26">
        <f>VLOOKUP(A52,percentages!$A$2:$D$10,4,FALSE)</f>
        <v>0.22222222222222221</v>
      </c>
      <c r="C52">
        <v>0</v>
      </c>
      <c r="D52">
        <f t="shared" si="0"/>
        <v>0.26</v>
      </c>
      <c r="E52">
        <v>2</v>
      </c>
      <c r="F52" s="26">
        <f>VLOOKUP(E52,percentages!$J$2:$L$5,3,FALSE)</f>
        <v>0.18</v>
      </c>
      <c r="G52">
        <v>110</v>
      </c>
      <c r="H52" s="26">
        <f>VLOOKUP(G52,percentages!N$2:Q$11,3,FALSE)</f>
        <v>13</v>
      </c>
      <c r="I52">
        <v>200</v>
      </c>
      <c r="J52" s="26">
        <f>VLOOKUP(I52,percentages!S$2:U$11,3,FALSE)</f>
        <v>0.38235294117647056</v>
      </c>
      <c r="K52">
        <v>0</v>
      </c>
      <c r="L52">
        <v>0</v>
      </c>
      <c r="M52" s="26">
        <f>VLOOKUP(L52,percentages!AA$2:AC$4,3,FALSE)</f>
        <v>0.37086092715231789</v>
      </c>
      <c r="N52">
        <v>170</v>
      </c>
      <c r="O52" s="26" t="e">
        <f>VLOOKUP(N52,percentages!AD$2:AF$15,3,FALSE)</f>
        <v>#N/A</v>
      </c>
      <c r="P52">
        <v>0</v>
      </c>
      <c r="Q52" s="26">
        <f>VLOOKUP(P52,percentages!AI$2:AK$3,3,FALSE)</f>
        <v>0.30882352941176472</v>
      </c>
      <c r="R52">
        <v>0</v>
      </c>
      <c r="S52" s="26">
        <f>VLOOKUP(R52,percentages!AM$2:AO$10,3,FALSE)</f>
        <v>0.26262626262626265</v>
      </c>
      <c r="T52">
        <v>1</v>
      </c>
      <c r="U52" s="26">
        <f>VLOOKUP(T52,percentages!AQ$2:AS$4,3,FALSE)</f>
        <v>0.25352112676056338</v>
      </c>
      <c r="V52">
        <v>1</v>
      </c>
      <c r="W52" s="26">
        <f>VLOOKUP(V52,percentages!AU$2:AW$5,3,FALSE)</f>
        <v>0.67692307692307696</v>
      </c>
      <c r="X52">
        <v>3</v>
      </c>
      <c r="Y52" s="26">
        <f>VLOOKUP(X52,percentages!AY$2:BA$4,3,FALSE)</f>
        <v>0.22289156626506024</v>
      </c>
      <c r="Z52">
        <v>0</v>
      </c>
      <c r="AA52" s="26" t="e">
        <f t="shared" si="1"/>
        <v>#N/A</v>
      </c>
      <c r="AB52" s="26" t="e">
        <f t="shared" si="2"/>
        <v>#N/A</v>
      </c>
      <c r="AC52" t="e">
        <f t="shared" si="3"/>
        <v>#N/A</v>
      </c>
      <c r="AD52" t="e">
        <f t="shared" si="4"/>
        <v>#N/A</v>
      </c>
      <c r="AE52" t="e">
        <f t="shared" si="5"/>
        <v>#N/A</v>
      </c>
      <c r="AF52" t="e">
        <f t="shared" si="6"/>
        <v>#N/A</v>
      </c>
      <c r="AG52" t="e">
        <f t="shared" si="7"/>
        <v>#N/A</v>
      </c>
      <c r="AH52" t="e">
        <f t="shared" si="8"/>
        <v>#N/A</v>
      </c>
    </row>
    <row r="53" spans="1:34" x14ac:dyDescent="0.25">
      <c r="A53">
        <v>65</v>
      </c>
      <c r="B53" s="26">
        <f>VLOOKUP(A53,percentages!$A$2:$D$10,4,FALSE)</f>
        <v>0.60869565217391308</v>
      </c>
      <c r="C53">
        <v>1</v>
      </c>
      <c r="D53">
        <f t="shared" si="0"/>
        <v>0.55000000000000004</v>
      </c>
      <c r="E53">
        <v>4</v>
      </c>
      <c r="F53" s="26">
        <f>VLOOKUP(E53,percentages!$J$2:$L$5,3,FALSE)</f>
        <v>0.72916666666666663</v>
      </c>
      <c r="G53">
        <v>120</v>
      </c>
      <c r="H53" s="26">
        <f>VLOOKUP(G53,percentages!N$2:Q$11,3,FALSE)</f>
        <v>22</v>
      </c>
      <c r="I53">
        <v>200</v>
      </c>
      <c r="J53" s="26">
        <f>VLOOKUP(I53,percentages!S$2:U$11,3,FALSE)</f>
        <v>0.38235294117647056</v>
      </c>
      <c r="K53">
        <v>0</v>
      </c>
      <c r="L53">
        <v>0</v>
      </c>
      <c r="M53" s="26">
        <f>VLOOKUP(L53,percentages!AA$2:AC$4,3,FALSE)</f>
        <v>0.37086092715231789</v>
      </c>
      <c r="N53">
        <v>140</v>
      </c>
      <c r="O53" s="26" t="e">
        <f>VLOOKUP(N53,percentages!AD$2:AF$15,3,FALSE)</f>
        <v>#N/A</v>
      </c>
      <c r="P53">
        <v>0</v>
      </c>
      <c r="Q53" s="26">
        <f>VLOOKUP(P53,percentages!AI$2:AK$3,3,FALSE)</f>
        <v>0.30882352941176472</v>
      </c>
      <c r="R53">
        <v>0.5</v>
      </c>
      <c r="S53" s="26">
        <f>VLOOKUP(R53,percentages!AM$2:AO$10,3,FALSE)</f>
        <v>0.25</v>
      </c>
      <c r="T53">
        <v>1</v>
      </c>
      <c r="U53" s="26">
        <f>VLOOKUP(T53,percentages!AQ$2:AS$4,3,FALSE)</f>
        <v>0.25352112676056338</v>
      </c>
      <c r="V53">
        <v>0</v>
      </c>
      <c r="W53" s="26">
        <f>VLOOKUP(V53,percentages!AU$2:AW$5,3,FALSE)</f>
        <v>0.26136363636363635</v>
      </c>
      <c r="X53">
        <v>7</v>
      </c>
      <c r="Y53" s="26">
        <f>VLOOKUP(X53,percentages!AY$2:BA$4,3,FALSE)</f>
        <v>0.76068376068376065</v>
      </c>
      <c r="Z53">
        <v>0</v>
      </c>
      <c r="AA53" s="26" t="e">
        <f t="shared" si="1"/>
        <v>#N/A</v>
      </c>
      <c r="AB53" s="26" t="e">
        <f t="shared" si="2"/>
        <v>#N/A</v>
      </c>
      <c r="AC53" t="e">
        <f t="shared" si="3"/>
        <v>#N/A</v>
      </c>
      <c r="AD53" t="e">
        <f t="shared" si="4"/>
        <v>#N/A</v>
      </c>
      <c r="AE53" t="e">
        <f t="shared" si="5"/>
        <v>#N/A</v>
      </c>
      <c r="AF53" t="e">
        <f t="shared" si="6"/>
        <v>#N/A</v>
      </c>
      <c r="AG53" t="e">
        <f t="shared" si="7"/>
        <v>#N/A</v>
      </c>
      <c r="AH53" t="e">
        <f t="shared" si="8"/>
        <v>#N/A</v>
      </c>
    </row>
    <row r="54" spans="1:34" x14ac:dyDescent="0.25">
      <c r="A54">
        <v>45</v>
      </c>
      <c r="B54" s="26">
        <f>VLOOKUP(A54,percentages!$A$2:$D$10,4,FALSE)</f>
        <v>0.22222222222222221</v>
      </c>
      <c r="C54">
        <v>1</v>
      </c>
      <c r="D54">
        <f t="shared" si="0"/>
        <v>0.55000000000000004</v>
      </c>
      <c r="E54">
        <v>4</v>
      </c>
      <c r="F54" s="26">
        <f>VLOOKUP(E54,percentages!$J$2:$L$5,3,FALSE)</f>
        <v>0.72916666666666663</v>
      </c>
      <c r="G54">
        <v>120</v>
      </c>
      <c r="H54" s="26">
        <f>VLOOKUP(G54,percentages!N$2:Q$11,3,FALSE)</f>
        <v>22</v>
      </c>
      <c r="I54">
        <v>300</v>
      </c>
      <c r="J54" s="26">
        <f>VLOOKUP(I54,percentages!S$2:U$11,3,FALSE)</f>
        <v>0.70967741935483875</v>
      </c>
      <c r="K54">
        <v>0</v>
      </c>
      <c r="L54">
        <v>2</v>
      </c>
      <c r="M54" s="26">
        <f>VLOOKUP(L54,percentages!AA$2:AC$4,3,FALSE)</f>
        <v>0.54054054054054057</v>
      </c>
      <c r="N54">
        <v>160</v>
      </c>
      <c r="O54" s="26" t="e">
        <f>VLOOKUP(N54,percentages!AD$2:AF$15,3,FALSE)</f>
        <v>#N/A</v>
      </c>
      <c r="P54">
        <v>0</v>
      </c>
      <c r="Q54" s="26">
        <f>VLOOKUP(P54,percentages!AI$2:AK$3,3,FALSE)</f>
        <v>0.30882352941176472</v>
      </c>
      <c r="R54">
        <v>0</v>
      </c>
      <c r="S54" s="26">
        <f>VLOOKUP(R54,percentages!AM$2:AO$10,3,FALSE)</f>
        <v>0.26262626262626265</v>
      </c>
      <c r="T54">
        <v>1</v>
      </c>
      <c r="U54" s="26">
        <f>VLOOKUP(T54,percentages!AQ$2:AS$4,3,FALSE)</f>
        <v>0.25352112676056338</v>
      </c>
      <c r="V54">
        <v>1</v>
      </c>
      <c r="W54" s="26">
        <f>VLOOKUP(V54,percentages!AU$2:AW$5,3,FALSE)</f>
        <v>0.67692307692307696</v>
      </c>
      <c r="X54">
        <v>3</v>
      </c>
      <c r="Y54" s="26">
        <f>VLOOKUP(X54,percentages!AY$2:BA$4,3,FALSE)</f>
        <v>0.22289156626506024</v>
      </c>
      <c r="Z54">
        <v>2</v>
      </c>
      <c r="AA54" s="26" t="e">
        <f t="shared" si="1"/>
        <v>#N/A</v>
      </c>
      <c r="AB54" s="26" t="e">
        <f t="shared" si="2"/>
        <v>#N/A</v>
      </c>
      <c r="AC54" t="e">
        <f t="shared" si="3"/>
        <v>#N/A</v>
      </c>
      <c r="AD54" t="e">
        <f t="shared" si="4"/>
        <v>#N/A</v>
      </c>
      <c r="AE54" t="e">
        <f t="shared" si="5"/>
        <v>#N/A</v>
      </c>
      <c r="AF54" t="e">
        <f t="shared" si="6"/>
        <v>#N/A</v>
      </c>
      <c r="AG54" t="e">
        <f t="shared" si="7"/>
        <v>#N/A</v>
      </c>
      <c r="AH54" t="e">
        <f t="shared" si="8"/>
        <v>#N/A</v>
      </c>
    </row>
    <row r="55" spans="1:34" x14ac:dyDescent="0.25">
      <c r="A55">
        <v>45</v>
      </c>
      <c r="B55" s="26">
        <f>VLOOKUP(A55,percentages!$A$2:$D$10,4,FALSE)</f>
        <v>0.22222222222222221</v>
      </c>
      <c r="C55">
        <v>1</v>
      </c>
      <c r="D55">
        <f t="shared" si="0"/>
        <v>0.55000000000000004</v>
      </c>
      <c r="E55">
        <v>2</v>
      </c>
      <c r="F55" s="26">
        <f>VLOOKUP(E55,percentages!$J$2:$L$5,3,FALSE)</f>
        <v>0.18</v>
      </c>
      <c r="G55">
        <v>130</v>
      </c>
      <c r="H55" s="26">
        <f>VLOOKUP(G55,percentages!N$2:Q$11,3,FALSE)</f>
        <v>34</v>
      </c>
      <c r="I55">
        <v>225</v>
      </c>
      <c r="J55" s="26">
        <f>VLOOKUP(I55,percentages!S$2:U$11,3,FALSE)</f>
        <v>0.36206896551724138</v>
      </c>
      <c r="K55">
        <v>0</v>
      </c>
      <c r="L55">
        <v>2</v>
      </c>
      <c r="M55" s="26">
        <f>VLOOKUP(L55,percentages!AA$2:AC$4,3,FALSE)</f>
        <v>0.54054054054054057</v>
      </c>
      <c r="N55">
        <v>190</v>
      </c>
      <c r="O55" s="26">
        <f>VLOOKUP(N55,percentages!AD$2:AF$15,3,FALSE)</f>
        <v>0.14285714285714285</v>
      </c>
      <c r="P55">
        <v>0</v>
      </c>
      <c r="Q55" s="26">
        <f>VLOOKUP(P55,percentages!AI$2:AK$3,3,FALSE)</f>
        <v>0.30882352941176472</v>
      </c>
      <c r="R55">
        <v>0</v>
      </c>
      <c r="S55" s="26">
        <f>VLOOKUP(R55,percentages!AM$2:AO$10,3,FALSE)</f>
        <v>0.26262626262626265</v>
      </c>
      <c r="T55">
        <v>1</v>
      </c>
      <c r="U55" s="26">
        <f>VLOOKUP(T55,percentages!AQ$2:AS$4,3,FALSE)</f>
        <v>0.25352112676056338</v>
      </c>
      <c r="V55">
        <v>0</v>
      </c>
      <c r="W55" s="26">
        <f>VLOOKUP(V55,percentages!AU$2:AW$5,3,FALSE)</f>
        <v>0.26136363636363635</v>
      </c>
      <c r="X55">
        <v>3</v>
      </c>
      <c r="Y55" s="26">
        <f>VLOOKUP(X55,percentages!AY$2:BA$4,3,FALSE)</f>
        <v>0.22289156626506024</v>
      </c>
      <c r="Z55">
        <v>0</v>
      </c>
      <c r="AA55" s="26">
        <f t="shared" si="1"/>
        <v>3.1089095827137032</v>
      </c>
      <c r="AB55" s="26">
        <f t="shared" si="2"/>
        <v>0</v>
      </c>
      <c r="AC55">
        <f t="shared" si="3"/>
        <v>0</v>
      </c>
      <c r="AD55">
        <f t="shared" si="4"/>
        <v>0</v>
      </c>
      <c r="AE55">
        <f t="shared" si="5"/>
        <v>0</v>
      </c>
      <c r="AF55">
        <f t="shared" si="6"/>
        <v>1</v>
      </c>
      <c r="AG55">
        <f t="shared" si="7"/>
        <v>0</v>
      </c>
      <c r="AH55">
        <f t="shared" si="8"/>
        <v>1</v>
      </c>
    </row>
    <row r="56" spans="1:34" x14ac:dyDescent="0.25">
      <c r="A56">
        <v>60</v>
      </c>
      <c r="B56" s="26">
        <f>VLOOKUP(A56,percentages!$A$2:$D$10,4,FALSE)</f>
        <v>0.63013698630136983</v>
      </c>
      <c r="C56">
        <v>1</v>
      </c>
      <c r="D56">
        <f t="shared" si="0"/>
        <v>0.55000000000000004</v>
      </c>
      <c r="E56">
        <v>4</v>
      </c>
      <c r="F56" s="26">
        <f>VLOOKUP(E56,percentages!$J$2:$L$5,3,FALSE)</f>
        <v>0.72916666666666663</v>
      </c>
      <c r="G56">
        <v>130</v>
      </c>
      <c r="H56" s="26">
        <f>VLOOKUP(G56,percentages!N$2:Q$11,3,FALSE)</f>
        <v>34</v>
      </c>
      <c r="I56">
        <v>275</v>
      </c>
      <c r="J56" s="26">
        <f>VLOOKUP(I56,percentages!S$2:U$11,3,FALSE)</f>
        <v>0.5</v>
      </c>
      <c r="K56">
        <v>0</v>
      </c>
      <c r="L56">
        <v>0</v>
      </c>
      <c r="M56" s="26">
        <f>VLOOKUP(L56,percentages!AA$2:AC$4,3,FALSE)</f>
        <v>0.37086092715231789</v>
      </c>
      <c r="N56">
        <v>150</v>
      </c>
      <c r="O56" s="26" t="e">
        <f>VLOOKUP(N56,percentages!AD$2:AF$15,3,FALSE)</f>
        <v>#N/A</v>
      </c>
      <c r="P56">
        <v>1</v>
      </c>
      <c r="Q56" s="26">
        <f>VLOOKUP(P56,percentages!AI$2:AK$3,3,FALSE)</f>
        <v>0.76767676767676762</v>
      </c>
      <c r="R56">
        <v>1.5</v>
      </c>
      <c r="S56" s="26">
        <f>VLOOKUP(R56,percentages!AM$2:AO$10,3,FALSE)</f>
        <v>0.47368421052631576</v>
      </c>
      <c r="T56">
        <v>1</v>
      </c>
      <c r="U56" s="26">
        <f>VLOOKUP(T56,percentages!AQ$2:AS$4,3,FALSE)</f>
        <v>0.25352112676056338</v>
      </c>
      <c r="V56">
        <v>1</v>
      </c>
      <c r="W56" s="26">
        <f>VLOOKUP(V56,percentages!AU$2:AW$5,3,FALSE)</f>
        <v>0.67692307692307696</v>
      </c>
      <c r="X56">
        <v>7</v>
      </c>
      <c r="Y56" s="26">
        <f>VLOOKUP(X56,percentages!AY$2:BA$4,3,FALSE)</f>
        <v>0.76068376068376065</v>
      </c>
      <c r="Z56">
        <v>1</v>
      </c>
      <c r="AA56" s="26" t="e">
        <f t="shared" si="1"/>
        <v>#N/A</v>
      </c>
      <c r="AB56" s="26" t="e">
        <f t="shared" si="2"/>
        <v>#N/A</v>
      </c>
      <c r="AC56" t="e">
        <f t="shared" si="3"/>
        <v>#N/A</v>
      </c>
      <c r="AD56" t="e">
        <f t="shared" si="4"/>
        <v>#N/A</v>
      </c>
      <c r="AE56" t="e">
        <f t="shared" si="5"/>
        <v>#N/A</v>
      </c>
      <c r="AF56" t="e">
        <f t="shared" si="6"/>
        <v>#N/A</v>
      </c>
      <c r="AG56" t="e">
        <f t="shared" si="7"/>
        <v>#N/A</v>
      </c>
      <c r="AH56" t="e">
        <f t="shared" si="8"/>
        <v>#N/A</v>
      </c>
    </row>
    <row r="57" spans="1:34" x14ac:dyDescent="0.25">
      <c r="A57">
        <v>55</v>
      </c>
      <c r="B57" s="26">
        <f>VLOOKUP(A57,percentages!$A$2:$D$10,4,FALSE)</f>
        <v>0.35087719298245612</v>
      </c>
      <c r="C57">
        <v>1</v>
      </c>
      <c r="D57">
        <f t="shared" si="0"/>
        <v>0.55000000000000004</v>
      </c>
      <c r="E57">
        <v>4</v>
      </c>
      <c r="F57" s="26">
        <f>VLOOKUP(E57,percentages!$J$2:$L$5,3,FALSE)</f>
        <v>0.72916666666666663</v>
      </c>
      <c r="G57">
        <v>130</v>
      </c>
      <c r="H57" s="26">
        <f>VLOOKUP(G57,percentages!N$2:Q$11,3,FALSE)</f>
        <v>34</v>
      </c>
      <c r="I57">
        <v>275</v>
      </c>
      <c r="J57" s="26">
        <f>VLOOKUP(I57,percentages!S$2:U$11,3,FALSE)</f>
        <v>0.5</v>
      </c>
      <c r="K57">
        <v>0</v>
      </c>
      <c r="L57">
        <v>2</v>
      </c>
      <c r="M57" s="26">
        <f>VLOOKUP(L57,percentages!AA$2:AC$4,3,FALSE)</f>
        <v>0.54054054054054057</v>
      </c>
      <c r="N57">
        <v>110</v>
      </c>
      <c r="O57" s="26" t="e">
        <f>VLOOKUP(N57,percentages!AD$2:AF$15,3,FALSE)</f>
        <v>#N/A</v>
      </c>
      <c r="P57">
        <v>1</v>
      </c>
      <c r="Q57" s="26">
        <f>VLOOKUP(P57,percentages!AI$2:AK$3,3,FALSE)</f>
        <v>0.76767676767676762</v>
      </c>
      <c r="R57">
        <v>2.5</v>
      </c>
      <c r="S57" s="26">
        <f>VLOOKUP(R57,percentages!AM$2:AO$10,3,FALSE)</f>
        <v>0.75</v>
      </c>
      <c r="T57">
        <v>2</v>
      </c>
      <c r="U57" s="26">
        <f>VLOOKUP(T57,percentages!AQ$2:AS$4,3,FALSE)</f>
        <v>0.65</v>
      </c>
      <c r="V57">
        <v>1</v>
      </c>
      <c r="W57" s="26">
        <f>VLOOKUP(V57,percentages!AU$2:AW$5,3,FALSE)</f>
        <v>0.67692307692307696</v>
      </c>
      <c r="X57">
        <v>7</v>
      </c>
      <c r="Y57" s="26">
        <f>VLOOKUP(X57,percentages!AY$2:BA$4,3,FALSE)</f>
        <v>0.76068376068376065</v>
      </c>
      <c r="Z57">
        <v>1</v>
      </c>
      <c r="AA57" s="26" t="e">
        <f t="shared" si="1"/>
        <v>#N/A</v>
      </c>
      <c r="AB57" s="26" t="e">
        <f t="shared" si="2"/>
        <v>#N/A</v>
      </c>
      <c r="AC57" t="e">
        <f t="shared" si="3"/>
        <v>#N/A</v>
      </c>
      <c r="AD57" t="e">
        <f t="shared" si="4"/>
        <v>#N/A</v>
      </c>
      <c r="AE57" t="e">
        <f t="shared" si="5"/>
        <v>#N/A</v>
      </c>
      <c r="AF57" t="e">
        <f t="shared" si="6"/>
        <v>#N/A</v>
      </c>
      <c r="AG57" t="e">
        <f t="shared" si="7"/>
        <v>#N/A</v>
      </c>
      <c r="AH57" t="e">
        <f t="shared" si="8"/>
        <v>#N/A</v>
      </c>
    </row>
    <row r="58" spans="1:34" x14ac:dyDescent="0.25">
      <c r="A58">
        <v>50</v>
      </c>
      <c r="B58" s="26">
        <f>VLOOKUP(A58,percentages!$A$2:$D$10,4,FALSE)</f>
        <v>0.41935483870967744</v>
      </c>
      <c r="C58">
        <v>1</v>
      </c>
      <c r="D58">
        <f t="shared" si="0"/>
        <v>0.55000000000000004</v>
      </c>
      <c r="E58">
        <v>3</v>
      </c>
      <c r="F58" s="26">
        <f>VLOOKUP(E58,percentages!$J$2:$L$5,3,FALSE)</f>
        <v>0.20930232558139536</v>
      </c>
      <c r="G58">
        <v>140</v>
      </c>
      <c r="H58" s="26">
        <f>VLOOKUP(G58,percentages!N$2:Q$11,3,FALSE)</f>
        <v>29</v>
      </c>
      <c r="I58">
        <v>250</v>
      </c>
      <c r="J58" s="26">
        <f>VLOOKUP(I58,percentages!S$2:U$11,3,FALSE)</f>
        <v>0.41176470588235292</v>
      </c>
      <c r="K58">
        <v>0</v>
      </c>
      <c r="L58">
        <v>0</v>
      </c>
      <c r="M58" s="26">
        <f>VLOOKUP(L58,percentages!AA$2:AC$4,3,FALSE)</f>
        <v>0.37086092715231789</v>
      </c>
      <c r="N58">
        <v>170</v>
      </c>
      <c r="O58" s="26" t="e">
        <f>VLOOKUP(N58,percentages!AD$2:AF$15,3,FALSE)</f>
        <v>#N/A</v>
      </c>
      <c r="P58">
        <v>0</v>
      </c>
      <c r="Q58" s="26">
        <f>VLOOKUP(P58,percentages!AI$2:AK$3,3,FALSE)</f>
        <v>0.30882352941176472</v>
      </c>
      <c r="R58">
        <v>1</v>
      </c>
      <c r="S58" s="26">
        <f>VLOOKUP(R58,percentages!AM$2:AO$10,3,FALSE)</f>
        <v>0.48888888888888887</v>
      </c>
      <c r="T58">
        <v>2</v>
      </c>
      <c r="U58" s="26">
        <f>VLOOKUP(T58,percentages!AQ$2:AS$4,3,FALSE)</f>
        <v>0.65</v>
      </c>
      <c r="V58">
        <v>1</v>
      </c>
      <c r="W58" s="26">
        <f>VLOOKUP(V58,percentages!AU$2:AW$5,3,FALSE)</f>
        <v>0.67692307692307696</v>
      </c>
      <c r="X58">
        <v>7</v>
      </c>
      <c r="Y58" s="26">
        <f>VLOOKUP(X58,percentages!AY$2:BA$4,3,FALSE)</f>
        <v>0.76068376068376065</v>
      </c>
      <c r="Z58">
        <v>1</v>
      </c>
      <c r="AA58" s="26" t="e">
        <f t="shared" si="1"/>
        <v>#N/A</v>
      </c>
      <c r="AB58" s="26" t="e">
        <f t="shared" si="2"/>
        <v>#N/A</v>
      </c>
      <c r="AC58" t="e">
        <f t="shared" si="3"/>
        <v>#N/A</v>
      </c>
      <c r="AD58" t="e">
        <f t="shared" si="4"/>
        <v>#N/A</v>
      </c>
      <c r="AE58" t="e">
        <f t="shared" si="5"/>
        <v>#N/A</v>
      </c>
      <c r="AF58" t="e">
        <f t="shared" si="6"/>
        <v>#N/A</v>
      </c>
      <c r="AG58" t="e">
        <f t="shared" si="7"/>
        <v>#N/A</v>
      </c>
      <c r="AH58" t="e">
        <f t="shared" si="8"/>
        <v>#N/A</v>
      </c>
    </row>
    <row r="59" spans="1:34" x14ac:dyDescent="0.25">
      <c r="A59">
        <v>45</v>
      </c>
      <c r="B59" s="26">
        <f>VLOOKUP(A59,percentages!$A$2:$D$10,4,FALSE)</f>
        <v>0.22222222222222221</v>
      </c>
      <c r="C59">
        <v>1</v>
      </c>
      <c r="D59">
        <f t="shared" si="0"/>
        <v>0.55000000000000004</v>
      </c>
      <c r="E59">
        <v>4</v>
      </c>
      <c r="F59" s="26">
        <f>VLOOKUP(E59,percentages!$J$2:$L$5,3,FALSE)</f>
        <v>0.72916666666666663</v>
      </c>
      <c r="G59">
        <v>110</v>
      </c>
      <c r="H59" s="26">
        <f>VLOOKUP(G59,percentages!N$2:Q$11,3,FALSE)</f>
        <v>13</v>
      </c>
      <c r="I59">
        <v>175</v>
      </c>
      <c r="J59" s="26">
        <f>VLOOKUP(I59,percentages!S$2:U$11,3,FALSE)</f>
        <v>0.54545454545454541</v>
      </c>
      <c r="K59">
        <v>0</v>
      </c>
      <c r="L59">
        <v>2</v>
      </c>
      <c r="M59" s="26">
        <f>VLOOKUP(L59,percentages!AA$2:AC$4,3,FALSE)</f>
        <v>0.54054054054054057</v>
      </c>
      <c r="N59">
        <v>160</v>
      </c>
      <c r="O59" s="26" t="e">
        <f>VLOOKUP(N59,percentages!AD$2:AF$15,3,FALSE)</f>
        <v>#N/A</v>
      </c>
      <c r="P59">
        <v>0</v>
      </c>
      <c r="Q59" s="26">
        <f>VLOOKUP(P59,percentages!AI$2:AK$3,3,FALSE)</f>
        <v>0.30882352941176472</v>
      </c>
      <c r="R59">
        <v>0</v>
      </c>
      <c r="S59" s="26">
        <f>VLOOKUP(R59,percentages!AM$2:AO$10,3,FALSE)</f>
        <v>0.26262626262626265</v>
      </c>
      <c r="T59">
        <v>1</v>
      </c>
      <c r="U59" s="26">
        <f>VLOOKUP(T59,percentages!AQ$2:AS$4,3,FALSE)</f>
        <v>0.25352112676056338</v>
      </c>
      <c r="V59">
        <v>0</v>
      </c>
      <c r="W59" s="26">
        <f>VLOOKUP(V59,percentages!AU$2:AW$5,3,FALSE)</f>
        <v>0.26136363636363635</v>
      </c>
      <c r="X59">
        <v>7</v>
      </c>
      <c r="Y59" s="26">
        <f>VLOOKUP(X59,percentages!AY$2:BA$4,3,FALSE)</f>
        <v>0.76068376068376065</v>
      </c>
      <c r="Z59">
        <v>1</v>
      </c>
      <c r="AA59" s="26" t="e">
        <f t="shared" si="1"/>
        <v>#N/A</v>
      </c>
      <c r="AB59" s="26" t="e">
        <f t="shared" si="2"/>
        <v>#N/A</v>
      </c>
      <c r="AC59" t="e">
        <f t="shared" si="3"/>
        <v>#N/A</v>
      </c>
      <c r="AD59" t="e">
        <f t="shared" si="4"/>
        <v>#N/A</v>
      </c>
      <c r="AE59" t="e">
        <f t="shared" si="5"/>
        <v>#N/A</v>
      </c>
      <c r="AF59" t="e">
        <f t="shared" si="6"/>
        <v>#N/A</v>
      </c>
      <c r="AG59" t="e">
        <f t="shared" si="7"/>
        <v>#N/A</v>
      </c>
      <c r="AH59" t="e">
        <f t="shared" si="8"/>
        <v>#N/A</v>
      </c>
    </row>
    <row r="60" spans="1:34" x14ac:dyDescent="0.25">
      <c r="A60">
        <v>55</v>
      </c>
      <c r="B60" s="26">
        <f>VLOOKUP(A60,percentages!$A$2:$D$10,4,FALSE)</f>
        <v>0.35087719298245612</v>
      </c>
      <c r="C60">
        <v>1</v>
      </c>
      <c r="D60">
        <f t="shared" si="0"/>
        <v>0.55000000000000004</v>
      </c>
      <c r="E60">
        <v>3</v>
      </c>
      <c r="F60" s="26">
        <f>VLOOKUP(E60,percentages!$J$2:$L$5,3,FALSE)</f>
        <v>0.20930232558139536</v>
      </c>
      <c r="G60">
        <v>130</v>
      </c>
      <c r="H60" s="26">
        <f>VLOOKUP(G60,percentages!N$2:Q$11,3,FALSE)</f>
        <v>34</v>
      </c>
      <c r="I60">
        <v>275</v>
      </c>
      <c r="J60" s="26">
        <f>VLOOKUP(I60,percentages!S$2:U$11,3,FALSE)</f>
        <v>0.5</v>
      </c>
      <c r="K60">
        <v>0</v>
      </c>
      <c r="L60">
        <v>2</v>
      </c>
      <c r="M60" s="26">
        <f>VLOOKUP(L60,percentages!AA$2:AC$4,3,FALSE)</f>
        <v>0.54054054054054057</v>
      </c>
      <c r="N60">
        <v>160</v>
      </c>
      <c r="O60" s="26" t="e">
        <f>VLOOKUP(N60,percentages!AD$2:AF$15,3,FALSE)</f>
        <v>#N/A</v>
      </c>
      <c r="P60">
        <v>0</v>
      </c>
      <c r="Q60" s="26">
        <f>VLOOKUP(P60,percentages!AI$2:AK$3,3,FALSE)</f>
        <v>0.30882352941176472</v>
      </c>
      <c r="R60">
        <v>0.5</v>
      </c>
      <c r="S60" s="26">
        <f>VLOOKUP(R60,percentages!AM$2:AO$10,3,FALSE)</f>
        <v>0.25</v>
      </c>
      <c r="T60">
        <v>3</v>
      </c>
      <c r="U60" s="26">
        <f>VLOOKUP(T60,percentages!AQ$2:AS$4,3,FALSE)</f>
        <v>0.5714285714285714</v>
      </c>
      <c r="V60">
        <v>1</v>
      </c>
      <c r="W60" s="26">
        <f>VLOOKUP(V60,percentages!AU$2:AW$5,3,FALSE)</f>
        <v>0.67692307692307696</v>
      </c>
      <c r="X60">
        <v>3</v>
      </c>
      <c r="Y60" s="26">
        <f>VLOOKUP(X60,percentages!AY$2:BA$4,3,FALSE)</f>
        <v>0.22289156626506024</v>
      </c>
      <c r="Z60">
        <v>0</v>
      </c>
      <c r="AA60" s="26" t="e">
        <f t="shared" si="1"/>
        <v>#N/A</v>
      </c>
      <c r="AB60" s="26" t="e">
        <f t="shared" si="2"/>
        <v>#N/A</v>
      </c>
      <c r="AC60" t="e">
        <f t="shared" si="3"/>
        <v>#N/A</v>
      </c>
      <c r="AD60" t="e">
        <f t="shared" si="4"/>
        <v>#N/A</v>
      </c>
      <c r="AE60" t="e">
        <f t="shared" si="5"/>
        <v>#N/A</v>
      </c>
      <c r="AF60" t="e">
        <f t="shared" si="6"/>
        <v>#N/A</v>
      </c>
      <c r="AG60" t="e">
        <f t="shared" si="7"/>
        <v>#N/A</v>
      </c>
      <c r="AH60" t="e">
        <f t="shared" si="8"/>
        <v>#N/A</v>
      </c>
    </row>
    <row r="61" spans="1:34" x14ac:dyDescent="0.25">
      <c r="A61">
        <v>55</v>
      </c>
      <c r="B61" s="26">
        <f>VLOOKUP(A61,percentages!$A$2:$D$10,4,FALSE)</f>
        <v>0.35087719298245612</v>
      </c>
      <c r="C61">
        <v>1</v>
      </c>
      <c r="D61">
        <f t="shared" si="0"/>
        <v>0.55000000000000004</v>
      </c>
      <c r="E61">
        <v>1</v>
      </c>
      <c r="F61" s="26">
        <f>VLOOKUP(E61,percentages!$J$2:$L$5,3,FALSE)</f>
        <v>0.30434782608695654</v>
      </c>
      <c r="G61">
        <v>130</v>
      </c>
      <c r="H61" s="26">
        <f>VLOOKUP(G61,percentages!N$2:Q$11,3,FALSE)</f>
        <v>34</v>
      </c>
      <c r="I61">
        <v>225</v>
      </c>
      <c r="J61" s="26">
        <f>VLOOKUP(I61,percentages!S$2:U$11,3,FALSE)</f>
        <v>0.36206896551724138</v>
      </c>
      <c r="K61">
        <v>0</v>
      </c>
      <c r="L61">
        <v>2</v>
      </c>
      <c r="M61" s="26">
        <f>VLOOKUP(L61,percentages!AA$2:AC$4,3,FALSE)</f>
        <v>0.54054054054054057</v>
      </c>
      <c r="N61">
        <v>130</v>
      </c>
      <c r="O61" s="26" t="e">
        <f>VLOOKUP(N61,percentages!AD$2:AF$15,3,FALSE)</f>
        <v>#N/A</v>
      </c>
      <c r="P61">
        <v>1</v>
      </c>
      <c r="Q61" s="26">
        <f>VLOOKUP(P61,percentages!AI$2:AK$3,3,FALSE)</f>
        <v>0.76767676767676762</v>
      </c>
      <c r="R61">
        <v>1.5</v>
      </c>
      <c r="S61" s="26">
        <f>VLOOKUP(R61,percentages!AM$2:AO$10,3,FALSE)</f>
        <v>0.47368421052631576</v>
      </c>
      <c r="T61">
        <v>1</v>
      </c>
      <c r="U61" s="26">
        <f>VLOOKUP(T61,percentages!AQ$2:AS$4,3,FALSE)</f>
        <v>0.25352112676056338</v>
      </c>
      <c r="V61">
        <v>1</v>
      </c>
      <c r="W61" s="26">
        <f>VLOOKUP(V61,percentages!AU$2:AW$5,3,FALSE)</f>
        <v>0.67692307692307696</v>
      </c>
      <c r="X61">
        <v>3</v>
      </c>
      <c r="Y61" s="26">
        <f>VLOOKUP(X61,percentages!AY$2:BA$4,3,FALSE)</f>
        <v>0.22289156626506024</v>
      </c>
      <c r="Z61">
        <v>0</v>
      </c>
      <c r="AA61" s="26" t="e">
        <f t="shared" si="1"/>
        <v>#N/A</v>
      </c>
      <c r="AB61" s="26" t="e">
        <f t="shared" si="2"/>
        <v>#N/A</v>
      </c>
      <c r="AC61" t="e">
        <f t="shared" si="3"/>
        <v>#N/A</v>
      </c>
      <c r="AD61" t="e">
        <f t="shared" si="4"/>
        <v>#N/A</v>
      </c>
      <c r="AE61" t="e">
        <f t="shared" si="5"/>
        <v>#N/A</v>
      </c>
      <c r="AF61" t="e">
        <f t="shared" si="6"/>
        <v>#N/A</v>
      </c>
      <c r="AG61" t="e">
        <f t="shared" si="7"/>
        <v>#N/A</v>
      </c>
      <c r="AH61" t="e">
        <f t="shared" si="8"/>
        <v>#N/A</v>
      </c>
    </row>
    <row r="62" spans="1:34" x14ac:dyDescent="0.25">
      <c r="A62">
        <v>55</v>
      </c>
      <c r="B62" s="26">
        <f>VLOOKUP(A62,percentages!$A$2:$D$10,4,FALSE)</f>
        <v>0.35087719298245612</v>
      </c>
      <c r="C62">
        <v>0</v>
      </c>
      <c r="D62">
        <f t="shared" si="0"/>
        <v>0.26</v>
      </c>
      <c r="E62">
        <v>4</v>
      </c>
      <c r="F62" s="26">
        <f>VLOOKUP(E62,percentages!$J$2:$L$5,3,FALSE)</f>
        <v>0.72916666666666663</v>
      </c>
      <c r="G62">
        <v>130</v>
      </c>
      <c r="H62" s="26">
        <f>VLOOKUP(G62,percentages!N$2:Q$11,3,FALSE)</f>
        <v>34</v>
      </c>
      <c r="I62">
        <v>375</v>
      </c>
      <c r="J62" s="26">
        <f>VLOOKUP(I62,percentages!S$2:U$11,3,FALSE)</f>
        <v>0.48717948717948717</v>
      </c>
      <c r="K62">
        <v>0</v>
      </c>
      <c r="L62">
        <v>0</v>
      </c>
      <c r="M62" s="26">
        <f>VLOOKUP(L62,percentages!AA$2:AC$4,3,FALSE)</f>
        <v>0.37086092715231789</v>
      </c>
      <c r="N62">
        <v>150</v>
      </c>
      <c r="O62" s="26" t="e">
        <f>VLOOKUP(N62,percentages!AD$2:AF$15,3,FALSE)</f>
        <v>#N/A</v>
      </c>
      <c r="P62">
        <v>1</v>
      </c>
      <c r="Q62" s="26">
        <f>VLOOKUP(P62,percentages!AI$2:AK$3,3,FALSE)</f>
        <v>0.76767676767676762</v>
      </c>
      <c r="R62">
        <v>1.5</v>
      </c>
      <c r="S62" s="26">
        <f>VLOOKUP(R62,percentages!AM$2:AO$10,3,FALSE)</f>
        <v>0.47368421052631576</v>
      </c>
      <c r="T62">
        <v>2</v>
      </c>
      <c r="U62" s="26">
        <f>VLOOKUP(T62,percentages!AQ$2:AS$4,3,FALSE)</f>
        <v>0.65</v>
      </c>
      <c r="V62">
        <v>0</v>
      </c>
      <c r="W62" s="26">
        <f>VLOOKUP(V62,percentages!AU$2:AW$5,3,FALSE)</f>
        <v>0.26136363636363635</v>
      </c>
      <c r="X62">
        <v>7</v>
      </c>
      <c r="Y62" s="26">
        <f>VLOOKUP(X62,percentages!AY$2:BA$4,3,FALSE)</f>
        <v>0.76068376068376065</v>
      </c>
      <c r="Z62">
        <v>2</v>
      </c>
      <c r="AA62" s="26" t="e">
        <f t="shared" si="1"/>
        <v>#N/A</v>
      </c>
      <c r="AB62" s="26" t="e">
        <f t="shared" si="2"/>
        <v>#N/A</v>
      </c>
      <c r="AC62" t="e">
        <f t="shared" si="3"/>
        <v>#N/A</v>
      </c>
      <c r="AD62" t="e">
        <f t="shared" si="4"/>
        <v>#N/A</v>
      </c>
      <c r="AE62" t="e">
        <f t="shared" si="5"/>
        <v>#N/A</v>
      </c>
      <c r="AF62" t="e">
        <f t="shared" si="6"/>
        <v>#N/A</v>
      </c>
      <c r="AG62" t="e">
        <f t="shared" si="7"/>
        <v>#N/A</v>
      </c>
      <c r="AH62" t="e">
        <f t="shared" si="8"/>
        <v>#N/A</v>
      </c>
    </row>
    <row r="63" spans="1:34" x14ac:dyDescent="0.25">
      <c r="A63">
        <v>50</v>
      </c>
      <c r="B63" s="26">
        <f>VLOOKUP(A63,percentages!$A$2:$D$10,4,FALSE)</f>
        <v>0.41935483870967744</v>
      </c>
      <c r="C63">
        <v>0</v>
      </c>
      <c r="D63">
        <f t="shared" si="0"/>
        <v>0.26</v>
      </c>
      <c r="E63">
        <v>3</v>
      </c>
      <c r="F63" s="26">
        <f>VLOOKUP(E63,percentages!$J$2:$L$5,3,FALSE)</f>
        <v>0.20930232558139536</v>
      </c>
      <c r="G63">
        <v>150</v>
      </c>
      <c r="H63" s="26">
        <f>VLOOKUP(G63,percentages!N$2:Q$11,3,FALSE)</f>
        <v>17</v>
      </c>
      <c r="I63">
        <v>200</v>
      </c>
      <c r="J63" s="26">
        <f>VLOOKUP(I63,percentages!S$2:U$11,3,FALSE)</f>
        <v>0.38235294117647056</v>
      </c>
      <c r="K63">
        <v>0</v>
      </c>
      <c r="L63">
        <v>2</v>
      </c>
      <c r="M63" s="26">
        <f>VLOOKUP(L63,percentages!AA$2:AC$4,3,FALSE)</f>
        <v>0.54054054054054057</v>
      </c>
      <c r="N63">
        <v>160</v>
      </c>
      <c r="O63" s="26" t="e">
        <f>VLOOKUP(N63,percentages!AD$2:AF$15,3,FALSE)</f>
        <v>#N/A</v>
      </c>
      <c r="P63">
        <v>1</v>
      </c>
      <c r="Q63" s="26">
        <f>VLOOKUP(P63,percentages!AI$2:AK$3,3,FALSE)</f>
        <v>0.76767676767676762</v>
      </c>
      <c r="R63">
        <v>1.5</v>
      </c>
      <c r="S63" s="26">
        <f>VLOOKUP(R63,percentages!AM$2:AO$10,3,FALSE)</f>
        <v>0.47368421052631576</v>
      </c>
      <c r="T63">
        <v>3</v>
      </c>
      <c r="U63" s="26">
        <f>VLOOKUP(T63,percentages!AQ$2:AS$4,3,FALSE)</f>
        <v>0.5714285714285714</v>
      </c>
      <c r="V63">
        <v>0</v>
      </c>
      <c r="W63" s="26">
        <f>VLOOKUP(V63,percentages!AU$2:AW$5,3,FALSE)</f>
        <v>0.26136363636363635</v>
      </c>
      <c r="X63">
        <v>3</v>
      </c>
      <c r="Y63" s="26">
        <f>VLOOKUP(X63,percentages!AY$2:BA$4,3,FALSE)</f>
        <v>0.22289156626506024</v>
      </c>
      <c r="Z63">
        <v>0</v>
      </c>
      <c r="AA63" s="26" t="e">
        <f t="shared" si="1"/>
        <v>#N/A</v>
      </c>
      <c r="AB63" s="26" t="e">
        <f t="shared" si="2"/>
        <v>#N/A</v>
      </c>
      <c r="AC63" t="e">
        <f t="shared" si="3"/>
        <v>#N/A</v>
      </c>
      <c r="AD63" t="e">
        <f t="shared" si="4"/>
        <v>#N/A</v>
      </c>
      <c r="AE63" t="e">
        <f t="shared" si="5"/>
        <v>#N/A</v>
      </c>
      <c r="AF63" t="e">
        <f t="shared" si="6"/>
        <v>#N/A</v>
      </c>
      <c r="AG63" t="e">
        <f t="shared" si="7"/>
        <v>#N/A</v>
      </c>
      <c r="AH63" t="e">
        <f t="shared" si="8"/>
        <v>#N/A</v>
      </c>
    </row>
    <row r="64" spans="1:34" x14ac:dyDescent="0.25">
      <c r="A64">
        <v>60</v>
      </c>
      <c r="B64" s="26">
        <f>VLOOKUP(A64,percentages!$A$2:$D$10,4,FALSE)</f>
        <v>0.63013698630136983</v>
      </c>
      <c r="C64">
        <v>1</v>
      </c>
      <c r="D64">
        <f t="shared" si="0"/>
        <v>0.55000000000000004</v>
      </c>
      <c r="E64">
        <v>4</v>
      </c>
      <c r="F64" s="26">
        <f>VLOOKUP(E64,percentages!$J$2:$L$5,3,FALSE)</f>
        <v>0.72916666666666663</v>
      </c>
      <c r="G64">
        <v>130</v>
      </c>
      <c r="H64" s="26">
        <f>VLOOKUP(G64,percentages!N$2:Q$11,3,FALSE)</f>
        <v>34</v>
      </c>
      <c r="I64">
        <v>225</v>
      </c>
      <c r="J64" s="26">
        <f>VLOOKUP(I64,percentages!S$2:U$11,3,FALSE)</f>
        <v>0.36206896551724138</v>
      </c>
      <c r="K64">
        <v>0</v>
      </c>
      <c r="L64">
        <v>2</v>
      </c>
      <c r="M64" s="26">
        <f>VLOOKUP(L64,percentages!AA$2:AC$4,3,FALSE)</f>
        <v>0.54054054054054057</v>
      </c>
      <c r="N64">
        <v>140</v>
      </c>
      <c r="O64" s="26" t="e">
        <f>VLOOKUP(N64,percentages!AD$2:AF$15,3,FALSE)</f>
        <v>#N/A</v>
      </c>
      <c r="P64">
        <v>1</v>
      </c>
      <c r="Q64" s="26">
        <f>VLOOKUP(P64,percentages!AI$2:AK$3,3,FALSE)</f>
        <v>0.76767676767676762</v>
      </c>
      <c r="R64">
        <v>2.5</v>
      </c>
      <c r="S64" s="26">
        <f>VLOOKUP(R64,percentages!AM$2:AO$10,3,FALSE)</f>
        <v>0.75</v>
      </c>
      <c r="T64">
        <v>2</v>
      </c>
      <c r="U64" s="26">
        <f>VLOOKUP(T64,percentages!AQ$2:AS$4,3,FALSE)</f>
        <v>0.65</v>
      </c>
      <c r="V64">
        <v>3</v>
      </c>
      <c r="W64" s="26">
        <f>VLOOKUP(V64,percentages!AU$2:AW$5,3,FALSE)</f>
        <v>0.85</v>
      </c>
      <c r="X64">
        <v>7</v>
      </c>
      <c r="Y64" s="26">
        <f>VLOOKUP(X64,percentages!AY$2:BA$4,3,FALSE)</f>
        <v>0.76068376068376065</v>
      </c>
      <c r="Z64">
        <v>1</v>
      </c>
      <c r="AA64" s="26" t="e">
        <f t="shared" si="1"/>
        <v>#N/A</v>
      </c>
      <c r="AB64" s="26" t="e">
        <f t="shared" si="2"/>
        <v>#N/A</v>
      </c>
      <c r="AC64" t="e">
        <f t="shared" si="3"/>
        <v>#N/A</v>
      </c>
      <c r="AD64" t="e">
        <f t="shared" si="4"/>
        <v>#N/A</v>
      </c>
      <c r="AE64" t="e">
        <f t="shared" si="5"/>
        <v>#N/A</v>
      </c>
      <c r="AF64" t="e">
        <f t="shared" si="6"/>
        <v>#N/A</v>
      </c>
      <c r="AG64" t="e">
        <f t="shared" si="7"/>
        <v>#N/A</v>
      </c>
      <c r="AH64" t="e">
        <f t="shared" si="8"/>
        <v>#N/A</v>
      </c>
    </row>
    <row r="65" spans="1:34" x14ac:dyDescent="0.25">
      <c r="A65">
        <v>55</v>
      </c>
      <c r="B65" s="26">
        <f>VLOOKUP(A65,percentages!$A$2:$D$10,4,FALSE)</f>
        <v>0.35087719298245612</v>
      </c>
      <c r="C65">
        <v>0</v>
      </c>
      <c r="D65">
        <f t="shared" si="0"/>
        <v>0.26</v>
      </c>
      <c r="E65">
        <v>3</v>
      </c>
      <c r="F65" s="26">
        <f>VLOOKUP(E65,percentages!$J$2:$L$5,3,FALSE)</f>
        <v>0.20930232558139536</v>
      </c>
      <c r="G65">
        <v>140</v>
      </c>
      <c r="H65" s="26">
        <f>VLOOKUP(G65,percentages!N$2:Q$11,3,FALSE)</f>
        <v>29</v>
      </c>
      <c r="I65">
        <v>375</v>
      </c>
      <c r="J65" s="26">
        <f>VLOOKUP(I65,percentages!S$2:U$11,3,FALSE)</f>
        <v>0.48717948717948717</v>
      </c>
      <c r="K65">
        <v>1</v>
      </c>
      <c r="L65">
        <v>0</v>
      </c>
      <c r="M65" s="26">
        <f>VLOOKUP(L65,percentages!AA$2:AC$4,3,FALSE)</f>
        <v>0.37086092715231789</v>
      </c>
      <c r="N65">
        <v>170</v>
      </c>
      <c r="O65" s="26" t="e">
        <f>VLOOKUP(N65,percentages!AD$2:AF$15,3,FALSE)</f>
        <v>#N/A</v>
      </c>
      <c r="P65">
        <v>0</v>
      </c>
      <c r="Q65" s="26">
        <f>VLOOKUP(P65,percentages!AI$2:AK$3,3,FALSE)</f>
        <v>0.30882352941176472</v>
      </c>
      <c r="R65">
        <v>0</v>
      </c>
      <c r="S65" s="26">
        <f>VLOOKUP(R65,percentages!AM$2:AO$10,3,FALSE)</f>
        <v>0.26262626262626265</v>
      </c>
      <c r="T65">
        <v>1</v>
      </c>
      <c r="U65" s="26">
        <f>VLOOKUP(T65,percentages!AQ$2:AS$4,3,FALSE)</f>
        <v>0.25352112676056338</v>
      </c>
      <c r="V65">
        <v>0</v>
      </c>
      <c r="W65" s="26">
        <f>VLOOKUP(V65,percentages!AU$2:AW$5,3,FALSE)</f>
        <v>0.26136363636363635</v>
      </c>
      <c r="X65">
        <v>3</v>
      </c>
      <c r="Y65" s="26">
        <f>VLOOKUP(X65,percentages!AY$2:BA$4,3,FALSE)</f>
        <v>0.22289156626506024</v>
      </c>
      <c r="Z65">
        <v>0</v>
      </c>
      <c r="AA65" s="26" t="e">
        <f t="shared" si="1"/>
        <v>#N/A</v>
      </c>
      <c r="AB65" s="26" t="e">
        <f t="shared" si="2"/>
        <v>#N/A</v>
      </c>
      <c r="AC65" t="e">
        <f t="shared" si="3"/>
        <v>#N/A</v>
      </c>
      <c r="AD65" t="e">
        <f t="shared" si="4"/>
        <v>#N/A</v>
      </c>
      <c r="AE65" t="e">
        <f t="shared" si="5"/>
        <v>#N/A</v>
      </c>
      <c r="AF65" t="e">
        <f t="shared" si="6"/>
        <v>#N/A</v>
      </c>
      <c r="AG65" t="e">
        <f t="shared" si="7"/>
        <v>#N/A</v>
      </c>
      <c r="AH65" t="e">
        <f t="shared" si="8"/>
        <v>#N/A</v>
      </c>
    </row>
    <row r="66" spans="1:34" x14ac:dyDescent="0.25">
      <c r="A66">
        <v>55</v>
      </c>
      <c r="B66" s="26">
        <f>VLOOKUP(A66,percentages!$A$2:$D$10,4,FALSE)</f>
        <v>0.35087719298245612</v>
      </c>
      <c r="C66">
        <v>1</v>
      </c>
      <c r="D66">
        <f t="shared" si="0"/>
        <v>0.55000000000000004</v>
      </c>
      <c r="E66">
        <v>4</v>
      </c>
      <c r="F66" s="26">
        <f>VLOOKUP(E66,percentages!$J$2:$L$5,3,FALSE)</f>
        <v>0.72916666666666663</v>
      </c>
      <c r="G66">
        <v>120</v>
      </c>
      <c r="H66" s="26">
        <f>VLOOKUP(G66,percentages!N$2:Q$11,3,FALSE)</f>
        <v>22</v>
      </c>
      <c r="I66">
        <v>200</v>
      </c>
      <c r="J66" s="26">
        <f>VLOOKUP(I66,percentages!S$2:U$11,3,FALSE)</f>
        <v>0.38235294117647056</v>
      </c>
      <c r="K66">
        <v>0</v>
      </c>
      <c r="L66">
        <v>0</v>
      </c>
      <c r="M66" s="26">
        <f>VLOOKUP(L66,percentages!AA$2:AC$4,3,FALSE)</f>
        <v>0.37086092715231789</v>
      </c>
      <c r="N66">
        <v>120</v>
      </c>
      <c r="O66" s="26" t="e">
        <f>VLOOKUP(N66,percentages!AD$2:AF$15,3,FALSE)</f>
        <v>#N/A</v>
      </c>
      <c r="P66">
        <v>0</v>
      </c>
      <c r="Q66" s="26">
        <f>VLOOKUP(P66,percentages!AI$2:AK$3,3,FALSE)</f>
        <v>0.30882352941176472</v>
      </c>
      <c r="R66">
        <v>1.5</v>
      </c>
      <c r="S66" s="26">
        <f>VLOOKUP(R66,percentages!AM$2:AO$10,3,FALSE)</f>
        <v>0.47368421052631576</v>
      </c>
      <c r="T66">
        <v>2</v>
      </c>
      <c r="U66" s="26">
        <f>VLOOKUP(T66,percentages!AQ$2:AS$4,3,FALSE)</f>
        <v>0.65</v>
      </c>
      <c r="V66">
        <v>1</v>
      </c>
      <c r="W66" s="26">
        <f>VLOOKUP(V66,percentages!AU$2:AW$5,3,FALSE)</f>
        <v>0.67692307692307696</v>
      </c>
      <c r="X66">
        <v>7</v>
      </c>
      <c r="Y66" s="26">
        <f>VLOOKUP(X66,percentages!AY$2:BA$4,3,FALSE)</f>
        <v>0.76068376068376065</v>
      </c>
      <c r="Z66">
        <v>2</v>
      </c>
      <c r="AA66" s="26" t="e">
        <f t="shared" si="1"/>
        <v>#N/A</v>
      </c>
      <c r="AB66" s="26" t="e">
        <f t="shared" si="2"/>
        <v>#N/A</v>
      </c>
      <c r="AC66" t="e">
        <f t="shared" si="3"/>
        <v>#N/A</v>
      </c>
      <c r="AD66" t="e">
        <f t="shared" si="4"/>
        <v>#N/A</v>
      </c>
      <c r="AE66" t="e">
        <f t="shared" si="5"/>
        <v>#N/A</v>
      </c>
      <c r="AF66" t="e">
        <f t="shared" si="6"/>
        <v>#N/A</v>
      </c>
      <c r="AG66" t="e">
        <f t="shared" si="7"/>
        <v>#N/A</v>
      </c>
      <c r="AH66" t="e">
        <f t="shared" si="8"/>
        <v>#N/A</v>
      </c>
    </row>
    <row r="67" spans="1:34" x14ac:dyDescent="0.25">
      <c r="A67">
        <v>60</v>
      </c>
      <c r="B67" s="26">
        <f>VLOOKUP(A67,percentages!$A$2:$D$10,4,FALSE)</f>
        <v>0.63013698630136983</v>
      </c>
      <c r="C67">
        <v>1</v>
      </c>
      <c r="D67">
        <f t="shared" ref="D67:D130" si="9">IF(C67=1,0.55,0.26)</f>
        <v>0.55000000000000004</v>
      </c>
      <c r="E67">
        <v>4</v>
      </c>
      <c r="F67" s="26">
        <f>VLOOKUP(E67,percentages!$J$2:$L$5,3,FALSE)</f>
        <v>0.72916666666666663</v>
      </c>
      <c r="G67">
        <v>150</v>
      </c>
      <c r="H67" s="26">
        <f>VLOOKUP(G67,percentages!N$2:Q$11,3,FALSE)</f>
        <v>17</v>
      </c>
      <c r="I67">
        <v>300</v>
      </c>
      <c r="J67" s="26">
        <f>VLOOKUP(I67,percentages!S$2:U$11,3,FALSE)</f>
        <v>0.70967741935483875</v>
      </c>
      <c r="K67">
        <v>0</v>
      </c>
      <c r="L67">
        <v>2</v>
      </c>
      <c r="M67" s="26">
        <f>VLOOKUP(L67,percentages!AA$2:AC$4,3,FALSE)</f>
        <v>0.54054054054054057</v>
      </c>
      <c r="N67">
        <v>150</v>
      </c>
      <c r="O67" s="26" t="e">
        <f>VLOOKUP(N67,percentages!AD$2:AF$15,3,FALSE)</f>
        <v>#N/A</v>
      </c>
      <c r="P67">
        <v>1</v>
      </c>
      <c r="Q67" s="26">
        <f>VLOOKUP(P67,percentages!AI$2:AK$3,3,FALSE)</f>
        <v>0.76767676767676762</v>
      </c>
      <c r="R67">
        <v>3</v>
      </c>
      <c r="S67" s="26">
        <f>VLOOKUP(R67,percentages!AM$2:AO$10,3,FALSE)</f>
        <v>0.88888888888888884</v>
      </c>
      <c r="T67">
        <v>2</v>
      </c>
      <c r="U67" s="26">
        <f>VLOOKUP(T67,percentages!AQ$2:AS$4,3,FALSE)</f>
        <v>0.65</v>
      </c>
      <c r="V67">
        <v>2</v>
      </c>
      <c r="W67" s="26">
        <f>VLOOKUP(V67,percentages!AU$2:AW$5,3,FALSE)</f>
        <v>0.81578947368421051</v>
      </c>
      <c r="X67">
        <v>7</v>
      </c>
      <c r="Y67" s="26">
        <f>VLOOKUP(X67,percentages!AY$2:BA$4,3,FALSE)</f>
        <v>0.76068376068376065</v>
      </c>
      <c r="Z67">
        <v>2</v>
      </c>
      <c r="AA67" s="26" t="e">
        <f t="shared" ref="AA67:AA130" si="10">AVERAGE(B67,D67,F67,H67,J67,M67,O67,Q67,S67,U67,W67,Y67)</f>
        <v>#N/A</v>
      </c>
      <c r="AB67" s="26" t="e">
        <f t="shared" ref="AB67:AB130" si="11">IF(AA67&lt;=0.3,0.3,IF(AA67&lt;=0.35,0.35,IF(AA67&lt;=0.4,0.4,IF(AA67&lt;=0.45,0.45,IF(AA67&lt;=0.5,0.5,IF(AA67&lt;=0.55,0.55,IF(AA67&lt;=0.6,0.6,IF(AA67&lt;=0.65,0.65,IF(AA67&lt;=0.7,0.7,IF(AA67&lt;=0.75,0.75,IF(AA67&lt;=0.8,0.8,0)))))))))))</f>
        <v>#N/A</v>
      </c>
      <c r="AC67" t="e">
        <f t="shared" ref="AC67:AC130" si="12">IF(AB67&gt;=0.45,1,0)</f>
        <v>#N/A</v>
      </c>
      <c r="AD67" t="e">
        <f t="shared" ref="AD67:AD130" si="13">IF(AND(AC67=1,Z67&gt;0),1,0)</f>
        <v>#N/A</v>
      </c>
      <c r="AE67" t="e">
        <f t="shared" ref="AE67:AE130" si="14">IF(AND(AC67=1,Z67=0),1,0)</f>
        <v>#N/A</v>
      </c>
      <c r="AF67" t="e">
        <f t="shared" ref="AF67:AF130" si="15">IF(AND(AC67=0,Z67=0),1,0)</f>
        <v>#N/A</v>
      </c>
      <c r="AG67" t="e">
        <f t="shared" ref="AG67:AG130" si="16">IF(AND(AC67=0,Z67&gt;0),1,0)</f>
        <v>#N/A</v>
      </c>
      <c r="AH67" t="e">
        <f t="shared" ref="AH67:AH130" si="17">IF(OR(AD67=1,AF67=1),1,0)</f>
        <v>#N/A</v>
      </c>
    </row>
    <row r="68" spans="1:34" x14ac:dyDescent="0.25">
      <c r="A68">
        <v>60</v>
      </c>
      <c r="B68" s="26">
        <f>VLOOKUP(A68,percentages!$A$2:$D$10,4,FALSE)</f>
        <v>0.63013698630136983</v>
      </c>
      <c r="C68">
        <v>1</v>
      </c>
      <c r="D68">
        <f t="shared" si="9"/>
        <v>0.55000000000000004</v>
      </c>
      <c r="E68">
        <v>3</v>
      </c>
      <c r="F68" s="26">
        <f>VLOOKUP(E68,percentages!$J$2:$L$5,3,FALSE)</f>
        <v>0.20930232558139536</v>
      </c>
      <c r="G68">
        <v>140</v>
      </c>
      <c r="H68" s="26">
        <f>VLOOKUP(G68,percentages!N$2:Q$11,3,FALSE)</f>
        <v>29</v>
      </c>
      <c r="I68">
        <v>200</v>
      </c>
      <c r="J68" s="26">
        <f>VLOOKUP(I68,percentages!S$2:U$11,3,FALSE)</f>
        <v>0.38235294117647056</v>
      </c>
      <c r="K68">
        <v>0</v>
      </c>
      <c r="L68">
        <v>2</v>
      </c>
      <c r="M68" s="26">
        <f>VLOOKUP(L68,percentages!AA$2:AC$4,3,FALSE)</f>
        <v>0.54054054054054057</v>
      </c>
      <c r="N68">
        <v>160</v>
      </c>
      <c r="O68" s="26" t="e">
        <f>VLOOKUP(N68,percentages!AD$2:AF$15,3,FALSE)</f>
        <v>#N/A</v>
      </c>
      <c r="P68">
        <v>0</v>
      </c>
      <c r="Q68" s="26">
        <f>VLOOKUP(P68,percentages!AI$2:AK$3,3,FALSE)</f>
        <v>0.30882352941176472</v>
      </c>
      <c r="R68">
        <v>3</v>
      </c>
      <c r="S68" s="26">
        <f>VLOOKUP(R68,percentages!AM$2:AO$10,3,FALSE)</f>
        <v>0.88888888888888884</v>
      </c>
      <c r="T68">
        <v>2</v>
      </c>
      <c r="U68" s="26">
        <f>VLOOKUP(T68,percentages!AQ$2:AS$4,3,FALSE)</f>
        <v>0.65</v>
      </c>
      <c r="V68">
        <v>0</v>
      </c>
      <c r="W68" s="26">
        <f>VLOOKUP(V68,percentages!AU$2:AW$5,3,FALSE)</f>
        <v>0.26136363636363635</v>
      </c>
      <c r="X68">
        <v>3</v>
      </c>
      <c r="Y68" s="26">
        <f>VLOOKUP(X68,percentages!AY$2:BA$4,3,FALSE)</f>
        <v>0.22289156626506024</v>
      </c>
      <c r="Z68">
        <v>1</v>
      </c>
      <c r="AA68" s="26" t="e">
        <f t="shared" si="10"/>
        <v>#N/A</v>
      </c>
      <c r="AB68" s="26" t="e">
        <f t="shared" si="11"/>
        <v>#N/A</v>
      </c>
      <c r="AC68" t="e">
        <f t="shared" si="12"/>
        <v>#N/A</v>
      </c>
      <c r="AD68" t="e">
        <f t="shared" si="13"/>
        <v>#N/A</v>
      </c>
      <c r="AE68" t="e">
        <f t="shared" si="14"/>
        <v>#N/A</v>
      </c>
      <c r="AF68" t="e">
        <f t="shared" si="15"/>
        <v>#N/A</v>
      </c>
      <c r="AG68" t="e">
        <f t="shared" si="16"/>
        <v>#N/A</v>
      </c>
      <c r="AH68" t="e">
        <f t="shared" si="17"/>
        <v>#N/A</v>
      </c>
    </row>
    <row r="69" spans="1:34" x14ac:dyDescent="0.25">
      <c r="A69">
        <v>55</v>
      </c>
      <c r="B69" s="26">
        <f>VLOOKUP(A69,percentages!$A$2:$D$10,4,FALSE)</f>
        <v>0.35087719298245612</v>
      </c>
      <c r="C69">
        <v>1</v>
      </c>
      <c r="D69">
        <f t="shared" si="9"/>
        <v>0.55000000000000004</v>
      </c>
      <c r="E69">
        <v>3</v>
      </c>
      <c r="F69" s="26">
        <f>VLOOKUP(E69,percentages!$J$2:$L$5,3,FALSE)</f>
        <v>0.20930232558139536</v>
      </c>
      <c r="G69">
        <v>150</v>
      </c>
      <c r="H69" s="26">
        <f>VLOOKUP(G69,percentages!N$2:Q$11,3,FALSE)</f>
        <v>17</v>
      </c>
      <c r="I69">
        <v>250</v>
      </c>
      <c r="J69" s="26">
        <f>VLOOKUP(I69,percentages!S$2:U$11,3,FALSE)</f>
        <v>0.41176470588235292</v>
      </c>
      <c r="K69">
        <v>0</v>
      </c>
      <c r="L69">
        <v>2</v>
      </c>
      <c r="M69" s="26">
        <f>VLOOKUP(L69,percentages!AA$2:AC$4,3,FALSE)</f>
        <v>0.54054054054054057</v>
      </c>
      <c r="N69">
        <v>170</v>
      </c>
      <c r="O69" s="26" t="e">
        <f>VLOOKUP(N69,percentages!AD$2:AF$15,3,FALSE)</f>
        <v>#N/A</v>
      </c>
      <c r="P69">
        <v>0</v>
      </c>
      <c r="Q69" s="26">
        <f>VLOOKUP(P69,percentages!AI$2:AK$3,3,FALSE)</f>
        <v>0.30882352941176472</v>
      </c>
      <c r="R69">
        <v>2</v>
      </c>
      <c r="S69" s="26">
        <f>VLOOKUP(R69,percentages!AM$2:AO$10,3,FALSE)</f>
        <v>0.6</v>
      </c>
      <c r="T69">
        <v>1</v>
      </c>
      <c r="U69" s="26">
        <f>VLOOKUP(T69,percentages!AQ$2:AS$4,3,FALSE)</f>
        <v>0.25352112676056338</v>
      </c>
      <c r="V69">
        <v>0</v>
      </c>
      <c r="W69" s="26">
        <f>VLOOKUP(V69,percentages!AU$2:AW$5,3,FALSE)</f>
        <v>0.26136363636363635</v>
      </c>
      <c r="X69">
        <v>7</v>
      </c>
      <c r="Y69" s="26">
        <f>VLOOKUP(X69,percentages!AY$2:BA$4,3,FALSE)</f>
        <v>0.76068376068376065</v>
      </c>
      <c r="Z69">
        <v>0</v>
      </c>
      <c r="AA69" s="26" t="e">
        <f t="shared" si="10"/>
        <v>#N/A</v>
      </c>
      <c r="AB69" s="26" t="e">
        <f t="shared" si="11"/>
        <v>#N/A</v>
      </c>
      <c r="AC69" t="e">
        <f t="shared" si="12"/>
        <v>#N/A</v>
      </c>
      <c r="AD69" t="e">
        <f t="shared" si="13"/>
        <v>#N/A</v>
      </c>
      <c r="AE69" t="e">
        <f t="shared" si="14"/>
        <v>#N/A</v>
      </c>
      <c r="AF69" t="e">
        <f t="shared" si="15"/>
        <v>#N/A</v>
      </c>
      <c r="AG69" t="e">
        <f t="shared" si="16"/>
        <v>#N/A</v>
      </c>
      <c r="AH69" t="e">
        <f t="shared" si="17"/>
        <v>#N/A</v>
      </c>
    </row>
    <row r="70" spans="1:34" x14ac:dyDescent="0.25">
      <c r="A70">
        <v>60</v>
      </c>
      <c r="B70" s="26">
        <f>VLOOKUP(A70,percentages!$A$2:$D$10,4,FALSE)</f>
        <v>0.63013698630136983</v>
      </c>
      <c r="C70">
        <v>1</v>
      </c>
      <c r="D70">
        <f t="shared" si="9"/>
        <v>0.55000000000000004</v>
      </c>
      <c r="E70">
        <v>4</v>
      </c>
      <c r="F70" s="26">
        <f>VLOOKUP(E70,percentages!$J$2:$L$5,3,FALSE)</f>
        <v>0.72916666666666663</v>
      </c>
      <c r="G70">
        <v>170</v>
      </c>
      <c r="H70" s="26">
        <f>VLOOKUP(G70,percentages!N$2:Q$11,3,FALSE)</f>
        <v>5</v>
      </c>
      <c r="I70">
        <v>375</v>
      </c>
      <c r="J70" s="26">
        <f>VLOOKUP(I70,percentages!S$2:U$11,3,FALSE)</f>
        <v>0.48717948717948717</v>
      </c>
      <c r="K70">
        <v>0</v>
      </c>
      <c r="L70">
        <v>2</v>
      </c>
      <c r="M70" s="26">
        <f>VLOOKUP(L70,percentages!AA$2:AC$4,3,FALSE)</f>
        <v>0.54054054054054057</v>
      </c>
      <c r="N70">
        <v>140</v>
      </c>
      <c r="O70" s="26" t="e">
        <f>VLOOKUP(N70,percentages!AD$2:AF$15,3,FALSE)</f>
        <v>#N/A</v>
      </c>
      <c r="P70">
        <v>1</v>
      </c>
      <c r="Q70" s="26">
        <f>VLOOKUP(P70,percentages!AI$2:AK$3,3,FALSE)</f>
        <v>0.76767676767676762</v>
      </c>
      <c r="R70">
        <v>3.5</v>
      </c>
      <c r="S70" s="26">
        <f>VLOOKUP(R70,percentages!AM$2:AO$10,3,FALSE)</f>
        <v>0.8571428571428571</v>
      </c>
      <c r="T70">
        <v>3</v>
      </c>
      <c r="U70" s="26">
        <f>VLOOKUP(T70,percentages!AQ$2:AS$4,3,FALSE)</f>
        <v>0.5714285714285714</v>
      </c>
      <c r="V70">
        <v>0</v>
      </c>
      <c r="W70" s="26">
        <f>VLOOKUP(V70,percentages!AU$2:AW$5,3,FALSE)</f>
        <v>0.26136363636363635</v>
      </c>
      <c r="X70">
        <v>7</v>
      </c>
      <c r="Y70" s="26">
        <f>VLOOKUP(X70,percentages!AY$2:BA$4,3,FALSE)</f>
        <v>0.76068376068376065</v>
      </c>
      <c r="Z70">
        <v>2</v>
      </c>
      <c r="AA70" s="26" t="e">
        <f t="shared" si="10"/>
        <v>#N/A</v>
      </c>
      <c r="AB70" s="26" t="e">
        <f t="shared" si="11"/>
        <v>#N/A</v>
      </c>
      <c r="AC70" t="e">
        <f t="shared" si="12"/>
        <v>#N/A</v>
      </c>
      <c r="AD70" t="e">
        <f t="shared" si="13"/>
        <v>#N/A</v>
      </c>
      <c r="AE70" t="e">
        <f t="shared" si="14"/>
        <v>#N/A</v>
      </c>
      <c r="AF70" t="e">
        <f t="shared" si="15"/>
        <v>#N/A</v>
      </c>
      <c r="AG70" t="e">
        <f t="shared" si="16"/>
        <v>#N/A</v>
      </c>
      <c r="AH70" t="e">
        <f t="shared" si="17"/>
        <v>#N/A</v>
      </c>
    </row>
    <row r="71" spans="1:34" x14ac:dyDescent="0.25">
      <c r="A71">
        <v>50</v>
      </c>
      <c r="B71" s="26">
        <f>VLOOKUP(A71,percentages!$A$2:$D$10,4,FALSE)</f>
        <v>0.41935483870967744</v>
      </c>
      <c r="C71">
        <v>1</v>
      </c>
      <c r="D71">
        <f t="shared" si="9"/>
        <v>0.55000000000000004</v>
      </c>
      <c r="E71">
        <v>3</v>
      </c>
      <c r="F71" s="26">
        <f>VLOOKUP(E71,percentages!$J$2:$L$5,3,FALSE)</f>
        <v>0.20930232558139536</v>
      </c>
      <c r="G71">
        <v>150</v>
      </c>
      <c r="H71" s="26">
        <f>VLOOKUP(G71,percentages!N$2:Q$11,3,FALSE)</f>
        <v>17</v>
      </c>
      <c r="I71">
        <v>250</v>
      </c>
      <c r="J71" s="26">
        <f>VLOOKUP(I71,percentages!S$2:U$11,3,FALSE)</f>
        <v>0.41176470588235292</v>
      </c>
      <c r="K71">
        <v>0</v>
      </c>
      <c r="L71">
        <v>0</v>
      </c>
      <c r="M71" s="26">
        <f>VLOOKUP(L71,percentages!AA$2:AC$4,3,FALSE)</f>
        <v>0.37086092715231789</v>
      </c>
      <c r="N71">
        <v>150</v>
      </c>
      <c r="O71" s="26" t="e">
        <f>VLOOKUP(N71,percentages!AD$2:AF$15,3,FALSE)</f>
        <v>#N/A</v>
      </c>
      <c r="P71">
        <v>0</v>
      </c>
      <c r="Q71" s="26">
        <f>VLOOKUP(P71,percentages!AI$2:AK$3,3,FALSE)</f>
        <v>0.30882352941176472</v>
      </c>
      <c r="R71">
        <v>7</v>
      </c>
      <c r="S71" s="26">
        <f>VLOOKUP(R71,percentages!AM$2:AO$10,3,FALSE)</f>
        <v>0.92307692307692313</v>
      </c>
      <c r="T71">
        <v>2</v>
      </c>
      <c r="U71" s="26">
        <f>VLOOKUP(T71,percentages!AQ$2:AS$4,3,FALSE)</f>
        <v>0.65</v>
      </c>
      <c r="V71">
        <v>0</v>
      </c>
      <c r="W71" s="26">
        <f>VLOOKUP(V71,percentages!AU$2:AW$5,3,FALSE)</f>
        <v>0.26136363636363635</v>
      </c>
      <c r="X71">
        <v>3</v>
      </c>
      <c r="Y71" s="26">
        <f>VLOOKUP(X71,percentages!AY$2:BA$4,3,FALSE)</f>
        <v>0.22289156626506024</v>
      </c>
      <c r="Z71">
        <v>1</v>
      </c>
      <c r="AA71" s="26" t="e">
        <f t="shared" si="10"/>
        <v>#N/A</v>
      </c>
      <c r="AB71" s="26" t="e">
        <f t="shared" si="11"/>
        <v>#N/A</v>
      </c>
      <c r="AC71" t="e">
        <f t="shared" si="12"/>
        <v>#N/A</v>
      </c>
      <c r="AD71" t="e">
        <f t="shared" si="13"/>
        <v>#N/A</v>
      </c>
      <c r="AE71" t="e">
        <f t="shared" si="14"/>
        <v>#N/A</v>
      </c>
      <c r="AF71" t="e">
        <f t="shared" si="15"/>
        <v>#N/A</v>
      </c>
      <c r="AG71" t="e">
        <f t="shared" si="16"/>
        <v>#N/A</v>
      </c>
      <c r="AH71" t="e">
        <f t="shared" si="17"/>
        <v>#N/A</v>
      </c>
    </row>
    <row r="72" spans="1:34" x14ac:dyDescent="0.25">
      <c r="A72">
        <v>65</v>
      </c>
      <c r="B72" s="26">
        <f>VLOOKUP(A72,percentages!$A$2:$D$10,4,FALSE)</f>
        <v>0.60869565217391308</v>
      </c>
      <c r="C72">
        <v>0</v>
      </c>
      <c r="D72">
        <f t="shared" si="9"/>
        <v>0.26</v>
      </c>
      <c r="E72">
        <v>3</v>
      </c>
      <c r="F72" s="26">
        <f>VLOOKUP(E72,percentages!$J$2:$L$5,3,FALSE)</f>
        <v>0.20930232558139536</v>
      </c>
      <c r="G72">
        <v>160</v>
      </c>
      <c r="H72" s="26">
        <f>VLOOKUP(G72,percentages!N$2:Q$11,3,FALSE)</f>
        <v>11</v>
      </c>
      <c r="I72">
        <v>275</v>
      </c>
      <c r="J72" s="26">
        <f>VLOOKUP(I72,percentages!S$2:U$11,3,FALSE)</f>
        <v>0.5</v>
      </c>
      <c r="K72">
        <v>0</v>
      </c>
      <c r="L72">
        <v>0</v>
      </c>
      <c r="M72" s="26">
        <f>VLOOKUP(L72,percentages!AA$2:AC$4,3,FALSE)</f>
        <v>0.37086092715231789</v>
      </c>
      <c r="N72">
        <v>150</v>
      </c>
      <c r="O72" s="26" t="e">
        <f>VLOOKUP(N72,percentages!AD$2:AF$15,3,FALSE)</f>
        <v>#N/A</v>
      </c>
      <c r="P72">
        <v>0</v>
      </c>
      <c r="Q72" s="26">
        <f>VLOOKUP(P72,percentages!AI$2:AK$3,3,FALSE)</f>
        <v>0.30882352941176472</v>
      </c>
      <c r="R72">
        <v>1</v>
      </c>
      <c r="S72" s="26">
        <f>VLOOKUP(R72,percentages!AM$2:AO$10,3,FALSE)</f>
        <v>0.48888888888888887</v>
      </c>
      <c r="T72">
        <v>1</v>
      </c>
      <c r="U72" s="26">
        <f>VLOOKUP(T72,percentages!AQ$2:AS$4,3,FALSE)</f>
        <v>0.25352112676056338</v>
      </c>
      <c r="V72">
        <v>0</v>
      </c>
      <c r="W72" s="26">
        <f>VLOOKUP(V72,percentages!AU$2:AW$5,3,FALSE)</f>
        <v>0.26136363636363635</v>
      </c>
      <c r="X72">
        <v>3</v>
      </c>
      <c r="Y72" s="26">
        <f>VLOOKUP(X72,percentages!AY$2:BA$4,3,FALSE)</f>
        <v>0.22289156626506024</v>
      </c>
      <c r="Z72">
        <v>0</v>
      </c>
      <c r="AA72" s="26" t="e">
        <f t="shared" si="10"/>
        <v>#N/A</v>
      </c>
      <c r="AB72" s="26" t="e">
        <f t="shared" si="11"/>
        <v>#N/A</v>
      </c>
      <c r="AC72" t="e">
        <f t="shared" si="12"/>
        <v>#N/A</v>
      </c>
      <c r="AD72" t="e">
        <f t="shared" si="13"/>
        <v>#N/A</v>
      </c>
      <c r="AE72" t="e">
        <f t="shared" si="14"/>
        <v>#N/A</v>
      </c>
      <c r="AF72" t="e">
        <f t="shared" si="15"/>
        <v>#N/A</v>
      </c>
      <c r="AG72" t="e">
        <f t="shared" si="16"/>
        <v>#N/A</v>
      </c>
      <c r="AH72" t="e">
        <f t="shared" si="17"/>
        <v>#N/A</v>
      </c>
    </row>
    <row r="73" spans="1:34" x14ac:dyDescent="0.25">
      <c r="A73">
        <v>70</v>
      </c>
      <c r="B73" s="26">
        <f>VLOOKUP(A73,percentages!$A$2:$D$10,4,FALSE)</f>
        <v>0.55555555555555558</v>
      </c>
      <c r="C73">
        <v>1</v>
      </c>
      <c r="D73">
        <f t="shared" si="9"/>
        <v>0.55000000000000004</v>
      </c>
      <c r="E73">
        <v>4</v>
      </c>
      <c r="F73" s="26">
        <f>VLOOKUP(E73,percentages!$J$2:$L$5,3,FALSE)</f>
        <v>0.72916666666666663</v>
      </c>
      <c r="G73">
        <v>130</v>
      </c>
      <c r="H73" s="26">
        <f>VLOOKUP(G73,percentages!N$2:Q$11,3,FALSE)</f>
        <v>34</v>
      </c>
      <c r="I73">
        <v>275</v>
      </c>
      <c r="J73" s="26">
        <f>VLOOKUP(I73,percentages!S$2:U$11,3,FALSE)</f>
        <v>0.5</v>
      </c>
      <c r="K73">
        <v>1</v>
      </c>
      <c r="L73">
        <v>0</v>
      </c>
      <c r="M73" s="26">
        <f>VLOOKUP(L73,percentages!AA$2:AC$4,3,FALSE)</f>
        <v>0.37086092715231789</v>
      </c>
      <c r="N73">
        <v>170</v>
      </c>
      <c r="O73" s="26" t="e">
        <f>VLOOKUP(N73,percentages!AD$2:AF$15,3,FALSE)</f>
        <v>#N/A</v>
      </c>
      <c r="P73">
        <v>0</v>
      </c>
      <c r="Q73" s="26">
        <f>VLOOKUP(P73,percentages!AI$2:AK$3,3,FALSE)</f>
        <v>0.30882352941176472</v>
      </c>
      <c r="R73">
        <v>0.5</v>
      </c>
      <c r="S73" s="26">
        <f>VLOOKUP(R73,percentages!AM$2:AO$10,3,FALSE)</f>
        <v>0.25</v>
      </c>
      <c r="T73">
        <v>2</v>
      </c>
      <c r="U73" s="26">
        <f>VLOOKUP(T73,percentages!AQ$2:AS$4,3,FALSE)</f>
        <v>0.65</v>
      </c>
      <c r="V73">
        <v>2</v>
      </c>
      <c r="W73" s="26">
        <f>VLOOKUP(V73,percentages!AU$2:AW$5,3,FALSE)</f>
        <v>0.81578947368421051</v>
      </c>
      <c r="X73">
        <v>7</v>
      </c>
      <c r="Y73" s="26">
        <f>VLOOKUP(X73,percentages!AY$2:BA$4,3,FALSE)</f>
        <v>0.76068376068376065</v>
      </c>
      <c r="Z73">
        <v>3</v>
      </c>
      <c r="AA73" s="26" t="e">
        <f t="shared" si="10"/>
        <v>#N/A</v>
      </c>
      <c r="AB73" s="26" t="e">
        <f t="shared" si="11"/>
        <v>#N/A</v>
      </c>
      <c r="AC73" t="e">
        <f t="shared" si="12"/>
        <v>#N/A</v>
      </c>
      <c r="AD73" t="e">
        <f t="shared" si="13"/>
        <v>#N/A</v>
      </c>
      <c r="AE73" t="e">
        <f t="shared" si="14"/>
        <v>#N/A</v>
      </c>
      <c r="AF73" t="e">
        <f t="shared" si="15"/>
        <v>#N/A</v>
      </c>
      <c r="AG73" t="e">
        <f t="shared" si="16"/>
        <v>#N/A</v>
      </c>
      <c r="AH73" t="e">
        <f t="shared" si="17"/>
        <v>#N/A</v>
      </c>
    </row>
    <row r="74" spans="1:34" x14ac:dyDescent="0.25">
      <c r="A74">
        <v>65</v>
      </c>
      <c r="B74" s="26">
        <f>VLOOKUP(A74,percentages!$A$2:$D$10,4,FALSE)</f>
        <v>0.60869565217391308</v>
      </c>
      <c r="C74">
        <v>1</v>
      </c>
      <c r="D74">
        <f t="shared" si="9"/>
        <v>0.55000000000000004</v>
      </c>
      <c r="E74">
        <v>4</v>
      </c>
      <c r="F74" s="26">
        <f>VLOOKUP(E74,percentages!$J$2:$L$5,3,FALSE)</f>
        <v>0.72916666666666663</v>
      </c>
      <c r="G74">
        <v>120</v>
      </c>
      <c r="H74" s="26">
        <f>VLOOKUP(G74,percentages!N$2:Q$11,3,FALSE)</f>
        <v>22</v>
      </c>
      <c r="I74">
        <v>275</v>
      </c>
      <c r="J74" s="26">
        <f>VLOOKUP(I74,percentages!S$2:U$11,3,FALSE)</f>
        <v>0.5</v>
      </c>
      <c r="K74">
        <v>0</v>
      </c>
      <c r="L74">
        <v>0</v>
      </c>
      <c r="M74" s="26">
        <f>VLOOKUP(L74,percentages!AA$2:AC$4,3,FALSE)</f>
        <v>0.37086092715231789</v>
      </c>
      <c r="N74">
        <v>100</v>
      </c>
      <c r="O74" s="26" t="e">
        <f>VLOOKUP(N74,percentages!AD$2:AF$15,3,FALSE)</f>
        <v>#N/A</v>
      </c>
      <c r="P74">
        <v>1</v>
      </c>
      <c r="Q74" s="26">
        <f>VLOOKUP(P74,percentages!AI$2:AK$3,3,FALSE)</f>
        <v>0.76767676767676762</v>
      </c>
      <c r="R74">
        <v>2</v>
      </c>
      <c r="S74" s="26">
        <f>VLOOKUP(R74,percentages!AM$2:AO$10,3,FALSE)</f>
        <v>0.6</v>
      </c>
      <c r="T74">
        <v>2</v>
      </c>
      <c r="U74" s="26">
        <f>VLOOKUP(T74,percentages!AQ$2:AS$4,3,FALSE)</f>
        <v>0.65</v>
      </c>
      <c r="V74">
        <v>2</v>
      </c>
      <c r="W74" s="26">
        <f>VLOOKUP(V74,percentages!AU$2:AW$5,3,FALSE)</f>
        <v>0.81578947368421051</v>
      </c>
      <c r="X74">
        <v>7</v>
      </c>
      <c r="Y74" s="26">
        <f>VLOOKUP(X74,percentages!AY$2:BA$4,3,FALSE)</f>
        <v>0.76068376068376065</v>
      </c>
      <c r="Z74">
        <v>1</v>
      </c>
      <c r="AA74" s="26" t="e">
        <f t="shared" si="10"/>
        <v>#N/A</v>
      </c>
      <c r="AB74" s="26" t="e">
        <f t="shared" si="11"/>
        <v>#N/A</v>
      </c>
      <c r="AC74" t="e">
        <f t="shared" si="12"/>
        <v>#N/A</v>
      </c>
      <c r="AD74" t="e">
        <f t="shared" si="13"/>
        <v>#N/A</v>
      </c>
      <c r="AE74" t="e">
        <f t="shared" si="14"/>
        <v>#N/A</v>
      </c>
      <c r="AF74" t="e">
        <f t="shared" si="15"/>
        <v>#N/A</v>
      </c>
      <c r="AG74" t="e">
        <f t="shared" si="16"/>
        <v>#N/A</v>
      </c>
      <c r="AH74" t="e">
        <f t="shared" si="17"/>
        <v>#N/A</v>
      </c>
    </row>
    <row r="75" spans="1:34" x14ac:dyDescent="0.25">
      <c r="A75">
        <v>65</v>
      </c>
      <c r="B75" s="26">
        <f>VLOOKUP(A75,percentages!$A$2:$D$10,4,FALSE)</f>
        <v>0.60869565217391308</v>
      </c>
      <c r="C75">
        <v>1</v>
      </c>
      <c r="D75">
        <f t="shared" si="9"/>
        <v>0.55000000000000004</v>
      </c>
      <c r="E75">
        <v>4</v>
      </c>
      <c r="F75" s="26">
        <f>VLOOKUP(E75,percentages!$J$2:$L$5,3,FALSE)</f>
        <v>0.72916666666666663</v>
      </c>
      <c r="G75">
        <v>110</v>
      </c>
      <c r="H75" s="26">
        <f>VLOOKUP(G75,percentages!N$2:Q$11,3,FALSE)</f>
        <v>13</v>
      </c>
      <c r="I75">
        <v>250</v>
      </c>
      <c r="J75" s="26">
        <f>VLOOKUP(I75,percentages!S$2:U$11,3,FALSE)</f>
        <v>0.41176470588235292</v>
      </c>
      <c r="K75">
        <v>0</v>
      </c>
      <c r="L75">
        <v>2</v>
      </c>
      <c r="M75" s="26">
        <f>VLOOKUP(L75,percentages!AA$2:AC$4,3,FALSE)</f>
        <v>0.54054054054054057</v>
      </c>
      <c r="N75">
        <v>160</v>
      </c>
      <c r="O75" s="26" t="e">
        <f>VLOOKUP(N75,percentages!AD$2:AF$15,3,FALSE)</f>
        <v>#N/A</v>
      </c>
      <c r="P75">
        <v>0</v>
      </c>
      <c r="Q75" s="26">
        <f>VLOOKUP(P75,percentages!AI$2:AK$3,3,FALSE)</f>
        <v>0.30882352941176472</v>
      </c>
      <c r="R75">
        <v>1</v>
      </c>
      <c r="S75" s="26">
        <f>VLOOKUP(R75,percentages!AM$2:AO$10,3,FALSE)</f>
        <v>0.48888888888888887</v>
      </c>
      <c r="T75">
        <v>1</v>
      </c>
      <c r="U75" s="26">
        <f>VLOOKUP(T75,percentages!AQ$2:AS$4,3,FALSE)</f>
        <v>0.25352112676056338</v>
      </c>
      <c r="V75">
        <v>2</v>
      </c>
      <c r="W75" s="26">
        <f>VLOOKUP(V75,percentages!AU$2:AW$5,3,FALSE)</f>
        <v>0.81578947368421051</v>
      </c>
      <c r="X75">
        <v>6</v>
      </c>
      <c r="Y75" s="26">
        <f>VLOOKUP(X75,percentages!AY$2:BA$4,3,FALSE)</f>
        <v>0.66666666666666663</v>
      </c>
      <c r="Z75">
        <v>1</v>
      </c>
      <c r="AA75" s="26" t="e">
        <f t="shared" si="10"/>
        <v>#N/A</v>
      </c>
      <c r="AB75" s="26" t="e">
        <f t="shared" si="11"/>
        <v>#N/A</v>
      </c>
      <c r="AC75" t="e">
        <f t="shared" si="12"/>
        <v>#N/A</v>
      </c>
      <c r="AD75" t="e">
        <f t="shared" si="13"/>
        <v>#N/A</v>
      </c>
      <c r="AE75" t="e">
        <f t="shared" si="14"/>
        <v>#N/A</v>
      </c>
      <c r="AF75" t="e">
        <f t="shared" si="15"/>
        <v>#N/A</v>
      </c>
      <c r="AG75" t="e">
        <f t="shared" si="16"/>
        <v>#N/A</v>
      </c>
      <c r="AH75" t="e">
        <f t="shared" si="17"/>
        <v>#N/A</v>
      </c>
    </row>
    <row r="76" spans="1:34" x14ac:dyDescent="0.25">
      <c r="A76">
        <v>45</v>
      </c>
      <c r="B76" s="26">
        <f>VLOOKUP(A76,percentages!$A$2:$D$10,4,FALSE)</f>
        <v>0.22222222222222221</v>
      </c>
      <c r="C76">
        <v>1</v>
      </c>
      <c r="D76">
        <f t="shared" si="9"/>
        <v>0.55000000000000004</v>
      </c>
      <c r="E76">
        <v>4</v>
      </c>
      <c r="F76" s="26">
        <f>VLOOKUP(E76,percentages!$J$2:$L$5,3,FALSE)</f>
        <v>0.72916666666666663</v>
      </c>
      <c r="G76">
        <v>110</v>
      </c>
      <c r="H76" s="26">
        <f>VLOOKUP(G76,percentages!N$2:Q$11,3,FALSE)</f>
        <v>13</v>
      </c>
      <c r="I76">
        <v>200</v>
      </c>
      <c r="J76" s="26">
        <f>VLOOKUP(I76,percentages!S$2:U$11,3,FALSE)</f>
        <v>0.38235294117647056</v>
      </c>
      <c r="K76">
        <v>0</v>
      </c>
      <c r="L76">
        <v>2</v>
      </c>
      <c r="M76" s="26">
        <f>VLOOKUP(L76,percentages!AA$2:AC$4,3,FALSE)</f>
        <v>0.54054054054054057</v>
      </c>
      <c r="N76">
        <v>180</v>
      </c>
      <c r="O76" s="26" t="e">
        <f>VLOOKUP(N76,percentages!AD$2:AF$15,3,FALSE)</f>
        <v>#N/A</v>
      </c>
      <c r="P76">
        <v>0</v>
      </c>
      <c r="Q76" s="26">
        <f>VLOOKUP(P76,percentages!AI$2:AK$3,3,FALSE)</f>
        <v>0.30882352941176472</v>
      </c>
      <c r="R76">
        <v>0</v>
      </c>
      <c r="S76" s="26">
        <f>VLOOKUP(R76,percentages!AM$2:AO$10,3,FALSE)</f>
        <v>0.26262626262626265</v>
      </c>
      <c r="T76">
        <v>1</v>
      </c>
      <c r="U76" s="26">
        <f>VLOOKUP(T76,percentages!AQ$2:AS$4,3,FALSE)</f>
        <v>0.25352112676056338</v>
      </c>
      <c r="V76">
        <v>1</v>
      </c>
      <c r="W76" s="26">
        <f>VLOOKUP(V76,percentages!AU$2:AW$5,3,FALSE)</f>
        <v>0.67692307692307696</v>
      </c>
      <c r="X76">
        <v>3</v>
      </c>
      <c r="Y76" s="26">
        <f>VLOOKUP(X76,percentages!AY$2:BA$4,3,FALSE)</f>
        <v>0.22289156626506024</v>
      </c>
      <c r="Z76">
        <v>1</v>
      </c>
      <c r="AA76" s="26" t="e">
        <f t="shared" si="10"/>
        <v>#N/A</v>
      </c>
      <c r="AB76" s="26" t="e">
        <f t="shared" si="11"/>
        <v>#N/A</v>
      </c>
      <c r="AC76" t="e">
        <f t="shared" si="12"/>
        <v>#N/A</v>
      </c>
      <c r="AD76" t="e">
        <f t="shared" si="13"/>
        <v>#N/A</v>
      </c>
      <c r="AE76" t="e">
        <f t="shared" si="14"/>
        <v>#N/A</v>
      </c>
      <c r="AF76" t="e">
        <f t="shared" si="15"/>
        <v>#N/A</v>
      </c>
      <c r="AG76" t="e">
        <f t="shared" si="16"/>
        <v>#N/A</v>
      </c>
      <c r="AH76" t="e">
        <f t="shared" si="17"/>
        <v>#N/A</v>
      </c>
    </row>
    <row r="77" spans="1:34" x14ac:dyDescent="0.25">
      <c r="A77">
        <v>65</v>
      </c>
      <c r="B77" s="26">
        <f>VLOOKUP(A77,percentages!$A$2:$D$10,4,FALSE)</f>
        <v>0.60869565217391308</v>
      </c>
      <c r="C77">
        <v>0</v>
      </c>
      <c r="D77">
        <f t="shared" si="9"/>
        <v>0.26</v>
      </c>
      <c r="E77">
        <v>3</v>
      </c>
      <c r="F77" s="26">
        <f>VLOOKUP(E77,percentages!$J$2:$L$5,3,FALSE)</f>
        <v>0.20930232558139536</v>
      </c>
      <c r="G77">
        <v>160</v>
      </c>
      <c r="H77" s="26">
        <f>VLOOKUP(G77,percentages!N$2:Q$11,3,FALSE)</f>
        <v>11</v>
      </c>
      <c r="I77">
        <v>375</v>
      </c>
      <c r="J77" s="26">
        <f>VLOOKUP(I77,percentages!S$2:U$11,3,FALSE)</f>
        <v>0.48717948717948717</v>
      </c>
      <c r="K77">
        <v>0</v>
      </c>
      <c r="L77">
        <v>2</v>
      </c>
      <c r="M77" s="26">
        <f>VLOOKUP(L77,percentages!AA$2:AC$4,3,FALSE)</f>
        <v>0.54054054054054057</v>
      </c>
      <c r="N77">
        <v>160</v>
      </c>
      <c r="O77" s="26" t="e">
        <f>VLOOKUP(N77,percentages!AD$2:AF$15,3,FALSE)</f>
        <v>#N/A</v>
      </c>
      <c r="P77">
        <v>0</v>
      </c>
      <c r="Q77" s="26">
        <f>VLOOKUP(P77,percentages!AI$2:AK$3,3,FALSE)</f>
        <v>0.30882352941176472</v>
      </c>
      <c r="R77">
        <v>1</v>
      </c>
      <c r="S77" s="26">
        <f>VLOOKUP(R77,percentages!AM$2:AO$10,3,FALSE)</f>
        <v>0.48888888888888887</v>
      </c>
      <c r="T77">
        <v>1</v>
      </c>
      <c r="U77" s="26">
        <f>VLOOKUP(T77,percentages!AQ$2:AS$4,3,FALSE)</f>
        <v>0.25352112676056338</v>
      </c>
      <c r="V77">
        <v>0</v>
      </c>
      <c r="W77" s="26">
        <f>VLOOKUP(V77,percentages!AU$2:AW$5,3,FALSE)</f>
        <v>0.26136363636363635</v>
      </c>
      <c r="X77">
        <v>3</v>
      </c>
      <c r="Y77" s="26">
        <f>VLOOKUP(X77,percentages!AY$2:BA$4,3,FALSE)</f>
        <v>0.22289156626506024</v>
      </c>
      <c r="Z77">
        <v>0</v>
      </c>
      <c r="AA77" s="26" t="e">
        <f t="shared" si="10"/>
        <v>#N/A</v>
      </c>
      <c r="AB77" s="26" t="e">
        <f t="shared" si="11"/>
        <v>#N/A</v>
      </c>
      <c r="AC77" t="e">
        <f t="shared" si="12"/>
        <v>#N/A</v>
      </c>
      <c r="AD77" t="e">
        <f t="shared" si="13"/>
        <v>#N/A</v>
      </c>
      <c r="AE77" t="e">
        <f t="shared" si="14"/>
        <v>#N/A</v>
      </c>
      <c r="AF77" t="e">
        <f t="shared" si="15"/>
        <v>#N/A</v>
      </c>
      <c r="AG77" t="e">
        <f t="shared" si="16"/>
        <v>#N/A</v>
      </c>
      <c r="AH77" t="e">
        <f t="shared" si="17"/>
        <v>#N/A</v>
      </c>
    </row>
    <row r="78" spans="1:34" x14ac:dyDescent="0.25">
      <c r="A78">
        <v>60</v>
      </c>
      <c r="B78" s="26">
        <f>VLOOKUP(A78,percentages!$A$2:$D$10,4,FALSE)</f>
        <v>0.63013698630136983</v>
      </c>
      <c r="C78">
        <v>1</v>
      </c>
      <c r="D78">
        <f t="shared" si="9"/>
        <v>0.55000000000000004</v>
      </c>
      <c r="E78">
        <v>4</v>
      </c>
      <c r="F78" s="26">
        <f>VLOOKUP(E78,percentages!$J$2:$L$5,3,FALSE)</f>
        <v>0.72916666666666663</v>
      </c>
      <c r="G78">
        <v>130</v>
      </c>
      <c r="H78" s="26">
        <f>VLOOKUP(G78,percentages!N$2:Q$11,3,FALSE)</f>
        <v>34</v>
      </c>
      <c r="I78">
        <v>275</v>
      </c>
      <c r="J78" s="26">
        <f>VLOOKUP(I78,percentages!S$2:U$11,3,FALSE)</f>
        <v>0.5</v>
      </c>
      <c r="K78">
        <v>0</v>
      </c>
      <c r="L78">
        <v>2</v>
      </c>
      <c r="M78" s="26">
        <f>VLOOKUP(L78,percentages!AA$2:AC$4,3,FALSE)</f>
        <v>0.54054054054054057</v>
      </c>
      <c r="N78">
        <v>150</v>
      </c>
      <c r="O78" s="26" t="e">
        <f>VLOOKUP(N78,percentages!AD$2:AF$15,3,FALSE)</f>
        <v>#N/A</v>
      </c>
      <c r="P78">
        <v>1</v>
      </c>
      <c r="Q78" s="26">
        <f>VLOOKUP(P78,percentages!AI$2:AK$3,3,FALSE)</f>
        <v>0.76767676767676762</v>
      </c>
      <c r="R78">
        <v>3</v>
      </c>
      <c r="S78" s="26">
        <f>VLOOKUP(R78,percentages!AM$2:AO$10,3,FALSE)</f>
        <v>0.88888888888888884</v>
      </c>
      <c r="T78">
        <v>2</v>
      </c>
      <c r="U78" s="26">
        <f>VLOOKUP(T78,percentages!AQ$2:AS$4,3,FALSE)</f>
        <v>0.65</v>
      </c>
      <c r="V78">
        <v>1</v>
      </c>
      <c r="W78" s="26">
        <f>VLOOKUP(V78,percentages!AU$2:AW$5,3,FALSE)</f>
        <v>0.67692307692307696</v>
      </c>
      <c r="X78">
        <v>7</v>
      </c>
      <c r="Y78" s="26">
        <f>VLOOKUP(X78,percentages!AY$2:BA$4,3,FALSE)</f>
        <v>0.76068376068376065</v>
      </c>
      <c r="Z78">
        <v>1</v>
      </c>
      <c r="AA78" s="26" t="e">
        <f t="shared" si="10"/>
        <v>#N/A</v>
      </c>
      <c r="AB78" s="26" t="e">
        <f t="shared" si="11"/>
        <v>#N/A</v>
      </c>
      <c r="AC78" t="e">
        <f t="shared" si="12"/>
        <v>#N/A</v>
      </c>
      <c r="AD78" t="e">
        <f t="shared" si="13"/>
        <v>#N/A</v>
      </c>
      <c r="AE78" t="e">
        <f t="shared" si="14"/>
        <v>#N/A</v>
      </c>
      <c r="AF78" t="e">
        <f t="shared" si="15"/>
        <v>#N/A</v>
      </c>
      <c r="AG78" t="e">
        <f t="shared" si="16"/>
        <v>#N/A</v>
      </c>
      <c r="AH78" t="e">
        <f t="shared" si="17"/>
        <v>#N/A</v>
      </c>
    </row>
    <row r="79" spans="1:34" x14ac:dyDescent="0.25">
      <c r="A79">
        <v>55</v>
      </c>
      <c r="B79" s="26">
        <f>VLOOKUP(A79,percentages!$A$2:$D$10,4,FALSE)</f>
        <v>0.35087719298245612</v>
      </c>
      <c r="C79">
        <v>0</v>
      </c>
      <c r="D79">
        <f t="shared" si="9"/>
        <v>0.26</v>
      </c>
      <c r="E79">
        <v>3</v>
      </c>
      <c r="F79" s="26">
        <f>VLOOKUP(E79,percentages!$J$2:$L$5,3,FALSE)</f>
        <v>0.20930232558139536</v>
      </c>
      <c r="G79">
        <v>140</v>
      </c>
      <c r="H79" s="26">
        <f>VLOOKUP(G79,percentages!N$2:Q$11,3,FALSE)</f>
        <v>29</v>
      </c>
      <c r="I79">
        <v>375</v>
      </c>
      <c r="J79" s="26">
        <f>VLOOKUP(I79,percentages!S$2:U$11,3,FALSE)</f>
        <v>0.48717948717948717</v>
      </c>
      <c r="K79">
        <v>0</v>
      </c>
      <c r="L79">
        <v>2</v>
      </c>
      <c r="M79" s="26">
        <f>VLOOKUP(L79,percentages!AA$2:AC$4,3,FALSE)</f>
        <v>0.54054054054054057</v>
      </c>
      <c r="N79">
        <v>150</v>
      </c>
      <c r="O79" s="26" t="e">
        <f>VLOOKUP(N79,percentages!AD$2:AF$15,3,FALSE)</f>
        <v>#N/A</v>
      </c>
      <c r="P79">
        <v>0</v>
      </c>
      <c r="Q79" s="26">
        <f>VLOOKUP(P79,percentages!AI$2:AK$3,3,FALSE)</f>
        <v>0.30882352941176472</v>
      </c>
      <c r="R79">
        <v>1.5</v>
      </c>
      <c r="S79" s="26">
        <f>VLOOKUP(R79,percentages!AM$2:AO$10,3,FALSE)</f>
        <v>0.47368421052631576</v>
      </c>
      <c r="T79">
        <v>1</v>
      </c>
      <c r="U79" s="26">
        <f>VLOOKUP(T79,percentages!AQ$2:AS$4,3,FALSE)</f>
        <v>0.25352112676056338</v>
      </c>
      <c r="V79">
        <v>1</v>
      </c>
      <c r="W79" s="26">
        <f>VLOOKUP(V79,percentages!AU$2:AW$5,3,FALSE)</f>
        <v>0.67692307692307696</v>
      </c>
      <c r="X79">
        <v>3</v>
      </c>
      <c r="Y79" s="26">
        <f>VLOOKUP(X79,percentages!AY$2:BA$4,3,FALSE)</f>
        <v>0.22289156626506024</v>
      </c>
      <c r="Z79">
        <v>0</v>
      </c>
      <c r="AA79" s="26" t="e">
        <f t="shared" si="10"/>
        <v>#N/A</v>
      </c>
      <c r="AB79" s="26" t="e">
        <f t="shared" si="11"/>
        <v>#N/A</v>
      </c>
      <c r="AC79" t="e">
        <f t="shared" si="12"/>
        <v>#N/A</v>
      </c>
      <c r="AD79" t="e">
        <f t="shared" si="13"/>
        <v>#N/A</v>
      </c>
      <c r="AE79" t="e">
        <f t="shared" si="14"/>
        <v>#N/A</v>
      </c>
      <c r="AF79" t="e">
        <f t="shared" si="15"/>
        <v>#N/A</v>
      </c>
      <c r="AG79" t="e">
        <f t="shared" si="16"/>
        <v>#N/A</v>
      </c>
      <c r="AH79" t="e">
        <f t="shared" si="17"/>
        <v>#N/A</v>
      </c>
    </row>
    <row r="80" spans="1:34" x14ac:dyDescent="0.25">
      <c r="A80">
        <v>50</v>
      </c>
      <c r="B80" s="26">
        <f>VLOOKUP(A80,percentages!$A$2:$D$10,4,FALSE)</f>
        <v>0.41935483870967744</v>
      </c>
      <c r="C80">
        <v>1</v>
      </c>
      <c r="D80">
        <f t="shared" si="9"/>
        <v>0.55000000000000004</v>
      </c>
      <c r="E80">
        <v>2</v>
      </c>
      <c r="F80" s="26">
        <f>VLOOKUP(E80,percentages!$J$2:$L$5,3,FALSE)</f>
        <v>0.18</v>
      </c>
      <c r="G80">
        <v>130</v>
      </c>
      <c r="H80" s="26">
        <f>VLOOKUP(G80,percentages!N$2:Q$11,3,FALSE)</f>
        <v>34</v>
      </c>
      <c r="I80">
        <v>250</v>
      </c>
      <c r="J80" s="26">
        <f>VLOOKUP(I80,percentages!S$2:U$11,3,FALSE)</f>
        <v>0.41176470588235292</v>
      </c>
      <c r="K80">
        <v>0</v>
      </c>
      <c r="L80">
        <v>2</v>
      </c>
      <c r="M80" s="26">
        <f>VLOOKUP(L80,percentages!AA$2:AC$4,3,FALSE)</f>
        <v>0.54054054054054057</v>
      </c>
      <c r="N80">
        <v>180</v>
      </c>
      <c r="O80" s="26" t="e">
        <f>VLOOKUP(N80,percentages!AD$2:AF$15,3,FALSE)</f>
        <v>#N/A</v>
      </c>
      <c r="P80">
        <v>0</v>
      </c>
      <c r="Q80" s="26">
        <f>VLOOKUP(P80,percentages!AI$2:AK$3,3,FALSE)</f>
        <v>0.30882352941176472</v>
      </c>
      <c r="R80">
        <v>0.5</v>
      </c>
      <c r="S80" s="26">
        <f>VLOOKUP(R80,percentages!AM$2:AO$10,3,FALSE)</f>
        <v>0.25</v>
      </c>
      <c r="T80">
        <v>2</v>
      </c>
      <c r="U80" s="26">
        <f>VLOOKUP(T80,percentages!AQ$2:AS$4,3,FALSE)</f>
        <v>0.65</v>
      </c>
      <c r="V80">
        <v>0</v>
      </c>
      <c r="W80" s="26">
        <f>VLOOKUP(V80,percentages!AU$2:AW$5,3,FALSE)</f>
        <v>0.26136363636363635</v>
      </c>
      <c r="X80">
        <v>3</v>
      </c>
      <c r="Y80" s="26">
        <f>VLOOKUP(X80,percentages!AY$2:BA$4,3,FALSE)</f>
        <v>0.22289156626506024</v>
      </c>
      <c r="Z80">
        <v>0</v>
      </c>
      <c r="AA80" s="26" t="e">
        <f t="shared" si="10"/>
        <v>#N/A</v>
      </c>
      <c r="AB80" s="26" t="e">
        <f t="shared" si="11"/>
        <v>#N/A</v>
      </c>
      <c r="AC80" t="e">
        <f t="shared" si="12"/>
        <v>#N/A</v>
      </c>
      <c r="AD80" t="e">
        <f t="shared" si="13"/>
        <v>#N/A</v>
      </c>
      <c r="AE80" t="e">
        <f t="shared" si="14"/>
        <v>#N/A</v>
      </c>
      <c r="AF80" t="e">
        <f t="shared" si="15"/>
        <v>#N/A</v>
      </c>
      <c r="AG80" t="e">
        <f t="shared" si="16"/>
        <v>#N/A</v>
      </c>
      <c r="AH80" t="e">
        <f t="shared" si="17"/>
        <v>#N/A</v>
      </c>
    </row>
    <row r="81" spans="1:34" x14ac:dyDescent="0.25">
      <c r="A81">
        <v>60</v>
      </c>
      <c r="B81" s="26">
        <f>VLOOKUP(A81,percentages!$A$2:$D$10,4,FALSE)</f>
        <v>0.63013698630136983</v>
      </c>
      <c r="C81">
        <v>1</v>
      </c>
      <c r="D81">
        <f t="shared" si="9"/>
        <v>0.55000000000000004</v>
      </c>
      <c r="E81">
        <v>4</v>
      </c>
      <c r="F81" s="26">
        <f>VLOOKUP(E81,percentages!$J$2:$L$5,3,FALSE)</f>
        <v>0.72916666666666663</v>
      </c>
      <c r="G81">
        <v>150</v>
      </c>
      <c r="H81" s="26">
        <f>VLOOKUP(G81,percentages!N$2:Q$11,3,FALSE)</f>
        <v>17</v>
      </c>
      <c r="I81">
        <v>275</v>
      </c>
      <c r="J81" s="26">
        <f>VLOOKUP(I81,percentages!S$2:U$11,3,FALSE)</f>
        <v>0.5</v>
      </c>
      <c r="K81">
        <v>0</v>
      </c>
      <c r="L81">
        <v>2</v>
      </c>
      <c r="M81" s="26">
        <f>VLOOKUP(L81,percentages!AA$2:AC$4,3,FALSE)</f>
        <v>0.54054054054054057</v>
      </c>
      <c r="N81">
        <v>120</v>
      </c>
      <c r="O81" s="26" t="e">
        <f>VLOOKUP(N81,percentages!AD$2:AF$15,3,FALSE)</f>
        <v>#N/A</v>
      </c>
      <c r="P81">
        <v>1</v>
      </c>
      <c r="Q81" s="26">
        <f>VLOOKUP(P81,percentages!AI$2:AK$3,3,FALSE)</f>
        <v>0.76767676767676762</v>
      </c>
      <c r="R81">
        <v>1</v>
      </c>
      <c r="S81" s="26">
        <f>VLOOKUP(R81,percentages!AM$2:AO$10,3,FALSE)</f>
        <v>0.48888888888888887</v>
      </c>
      <c r="T81">
        <v>1</v>
      </c>
      <c r="U81" s="26">
        <f>VLOOKUP(T81,percentages!AQ$2:AS$4,3,FALSE)</f>
        <v>0.25352112676056338</v>
      </c>
      <c r="V81">
        <v>0</v>
      </c>
      <c r="W81" s="26">
        <f>VLOOKUP(V81,percentages!AU$2:AW$5,3,FALSE)</f>
        <v>0.26136363636363635</v>
      </c>
      <c r="X81">
        <v>7</v>
      </c>
      <c r="Y81" s="26">
        <f>VLOOKUP(X81,percentages!AY$2:BA$4,3,FALSE)</f>
        <v>0.76068376068376065</v>
      </c>
      <c r="Z81">
        <v>3</v>
      </c>
      <c r="AA81" s="26" t="e">
        <f t="shared" si="10"/>
        <v>#N/A</v>
      </c>
      <c r="AB81" s="26" t="e">
        <f t="shared" si="11"/>
        <v>#N/A</v>
      </c>
      <c r="AC81" t="e">
        <f t="shared" si="12"/>
        <v>#N/A</v>
      </c>
      <c r="AD81" t="e">
        <f t="shared" si="13"/>
        <v>#N/A</v>
      </c>
      <c r="AE81" t="e">
        <f t="shared" si="14"/>
        <v>#N/A</v>
      </c>
      <c r="AF81" t="e">
        <f t="shared" si="15"/>
        <v>#N/A</v>
      </c>
      <c r="AG81" t="e">
        <f t="shared" si="16"/>
        <v>#N/A</v>
      </c>
      <c r="AH81" t="e">
        <f t="shared" si="17"/>
        <v>#N/A</v>
      </c>
    </row>
    <row r="82" spans="1:34" x14ac:dyDescent="0.25">
      <c r="A82">
        <v>45</v>
      </c>
      <c r="B82" s="26">
        <f>VLOOKUP(A82,percentages!$A$2:$D$10,4,FALSE)</f>
        <v>0.22222222222222221</v>
      </c>
      <c r="C82">
        <v>1</v>
      </c>
      <c r="D82">
        <f t="shared" si="9"/>
        <v>0.55000000000000004</v>
      </c>
      <c r="E82">
        <v>4</v>
      </c>
      <c r="F82" s="26">
        <f>VLOOKUP(E82,percentages!$J$2:$L$5,3,FALSE)</f>
        <v>0.72916666666666663</v>
      </c>
      <c r="G82">
        <v>110</v>
      </c>
      <c r="H82" s="26">
        <f>VLOOKUP(G82,percentages!N$2:Q$11,3,FALSE)</f>
        <v>13</v>
      </c>
      <c r="I82">
        <v>225</v>
      </c>
      <c r="J82" s="26">
        <f>VLOOKUP(I82,percentages!S$2:U$11,3,FALSE)</f>
        <v>0.36206896551724138</v>
      </c>
      <c r="K82">
        <v>0</v>
      </c>
      <c r="L82">
        <v>2</v>
      </c>
      <c r="M82" s="26">
        <f>VLOOKUP(L82,percentages!AA$2:AC$4,3,FALSE)</f>
        <v>0.54054054054054057</v>
      </c>
      <c r="N82">
        <v>150</v>
      </c>
      <c r="O82" s="26" t="e">
        <f>VLOOKUP(N82,percentages!AD$2:AF$15,3,FALSE)</f>
        <v>#N/A</v>
      </c>
      <c r="P82">
        <v>1</v>
      </c>
      <c r="Q82" s="26">
        <f>VLOOKUP(P82,percentages!AI$2:AK$3,3,FALSE)</f>
        <v>0.76767676767676762</v>
      </c>
      <c r="R82">
        <v>3</v>
      </c>
      <c r="S82" s="26">
        <f>VLOOKUP(R82,percentages!AM$2:AO$10,3,FALSE)</f>
        <v>0.88888888888888884</v>
      </c>
      <c r="T82">
        <v>2</v>
      </c>
      <c r="U82" s="26">
        <f>VLOOKUP(T82,percentages!AQ$2:AS$4,3,FALSE)</f>
        <v>0.65</v>
      </c>
      <c r="V82">
        <v>0</v>
      </c>
      <c r="W82" s="26">
        <f>VLOOKUP(V82,percentages!AU$2:AW$5,3,FALSE)</f>
        <v>0.26136363636363635</v>
      </c>
      <c r="X82">
        <v>3</v>
      </c>
      <c r="Y82" s="26">
        <f>VLOOKUP(X82,percentages!AY$2:BA$4,3,FALSE)</f>
        <v>0.22289156626506024</v>
      </c>
      <c r="Z82">
        <v>0</v>
      </c>
      <c r="AA82" s="26" t="e">
        <f t="shared" si="10"/>
        <v>#N/A</v>
      </c>
      <c r="AB82" s="26" t="e">
        <f t="shared" si="11"/>
        <v>#N/A</v>
      </c>
      <c r="AC82" t="e">
        <f t="shared" si="12"/>
        <v>#N/A</v>
      </c>
      <c r="AD82" t="e">
        <f t="shared" si="13"/>
        <v>#N/A</v>
      </c>
      <c r="AE82" t="e">
        <f t="shared" si="14"/>
        <v>#N/A</v>
      </c>
      <c r="AF82" t="e">
        <f t="shared" si="15"/>
        <v>#N/A</v>
      </c>
      <c r="AG82" t="e">
        <f t="shared" si="16"/>
        <v>#N/A</v>
      </c>
      <c r="AH82" t="e">
        <f t="shared" si="17"/>
        <v>#N/A</v>
      </c>
    </row>
    <row r="83" spans="1:34" x14ac:dyDescent="0.25">
      <c r="A83">
        <v>55</v>
      </c>
      <c r="B83" s="26">
        <f>VLOOKUP(A83,percentages!$A$2:$D$10,4,FALSE)</f>
        <v>0.35087719298245612</v>
      </c>
      <c r="C83">
        <v>0</v>
      </c>
      <c r="D83">
        <f t="shared" si="9"/>
        <v>0.26</v>
      </c>
      <c r="E83">
        <v>4</v>
      </c>
      <c r="F83" s="26">
        <f>VLOOKUP(E83,percentages!$J$2:$L$5,3,FALSE)</f>
        <v>0.72916666666666663</v>
      </c>
      <c r="G83">
        <v>130</v>
      </c>
      <c r="H83" s="26">
        <f>VLOOKUP(G83,percentages!N$2:Q$11,3,FALSE)</f>
        <v>34</v>
      </c>
      <c r="I83">
        <v>275</v>
      </c>
      <c r="J83" s="26">
        <f>VLOOKUP(I83,percentages!S$2:U$11,3,FALSE)</f>
        <v>0.5</v>
      </c>
      <c r="K83">
        <v>0</v>
      </c>
      <c r="L83">
        <v>2</v>
      </c>
      <c r="M83" s="26">
        <f>VLOOKUP(L83,percentages!AA$2:AC$4,3,FALSE)</f>
        <v>0.54054054054054057</v>
      </c>
      <c r="N83">
        <v>150</v>
      </c>
      <c r="O83" s="26" t="e">
        <f>VLOOKUP(N83,percentages!AD$2:AF$15,3,FALSE)</f>
        <v>#N/A</v>
      </c>
      <c r="P83">
        <v>0</v>
      </c>
      <c r="Q83" s="26">
        <f>VLOOKUP(P83,percentages!AI$2:AK$3,3,FALSE)</f>
        <v>0.30882352941176472</v>
      </c>
      <c r="R83">
        <v>0.5</v>
      </c>
      <c r="S83" s="26">
        <f>VLOOKUP(R83,percentages!AM$2:AO$10,3,FALSE)</f>
        <v>0.25</v>
      </c>
      <c r="T83">
        <v>2</v>
      </c>
      <c r="U83" s="26">
        <f>VLOOKUP(T83,percentages!AQ$2:AS$4,3,FALSE)</f>
        <v>0.65</v>
      </c>
      <c r="V83">
        <v>0</v>
      </c>
      <c r="W83" s="26">
        <f>VLOOKUP(V83,percentages!AU$2:AW$5,3,FALSE)</f>
        <v>0.26136363636363635</v>
      </c>
      <c r="X83">
        <v>3</v>
      </c>
      <c r="Y83" s="26">
        <f>VLOOKUP(X83,percentages!AY$2:BA$4,3,FALSE)</f>
        <v>0.22289156626506024</v>
      </c>
      <c r="Z83">
        <v>0</v>
      </c>
      <c r="AA83" s="26" t="e">
        <f t="shared" si="10"/>
        <v>#N/A</v>
      </c>
      <c r="AB83" s="26" t="e">
        <f t="shared" si="11"/>
        <v>#N/A</v>
      </c>
      <c r="AC83" t="e">
        <f t="shared" si="12"/>
        <v>#N/A</v>
      </c>
      <c r="AD83" t="e">
        <f t="shared" si="13"/>
        <v>#N/A</v>
      </c>
      <c r="AE83" t="e">
        <f t="shared" si="14"/>
        <v>#N/A</v>
      </c>
      <c r="AF83" t="e">
        <f t="shared" si="15"/>
        <v>#N/A</v>
      </c>
      <c r="AG83" t="e">
        <f t="shared" si="16"/>
        <v>#N/A</v>
      </c>
      <c r="AH83" t="e">
        <f t="shared" si="17"/>
        <v>#N/A</v>
      </c>
    </row>
    <row r="84" spans="1:34" x14ac:dyDescent="0.25">
      <c r="A84">
        <v>40</v>
      </c>
      <c r="B84" s="26">
        <f>VLOOKUP(A84,percentages!$A$2:$D$10,4,FALSE)</f>
        <v>0.33333333333333331</v>
      </c>
      <c r="C84">
        <v>1</v>
      </c>
      <c r="D84">
        <f t="shared" si="9"/>
        <v>0.55000000000000004</v>
      </c>
      <c r="E84">
        <v>3</v>
      </c>
      <c r="F84" s="26">
        <f>VLOOKUP(E84,percentages!$J$2:$L$5,3,FALSE)</f>
        <v>0.20930232558139536</v>
      </c>
      <c r="G84">
        <v>140</v>
      </c>
      <c r="H84" s="26">
        <f>VLOOKUP(G84,percentages!N$2:Q$11,3,FALSE)</f>
        <v>29</v>
      </c>
      <c r="I84">
        <v>375</v>
      </c>
      <c r="J84" s="26">
        <f>VLOOKUP(I84,percentages!S$2:U$11,3,FALSE)</f>
        <v>0.48717948717948717</v>
      </c>
      <c r="K84">
        <v>0</v>
      </c>
      <c r="L84">
        <v>2</v>
      </c>
      <c r="M84" s="26">
        <f>VLOOKUP(L84,percentages!AA$2:AC$4,3,FALSE)</f>
        <v>0.54054054054054057</v>
      </c>
      <c r="N84">
        <v>190</v>
      </c>
      <c r="O84" s="26">
        <f>VLOOKUP(N84,percentages!AD$2:AF$15,3,FALSE)</f>
        <v>0.14285714285714285</v>
      </c>
      <c r="P84">
        <v>0</v>
      </c>
      <c r="Q84" s="26">
        <f>VLOOKUP(P84,percentages!AI$2:AK$3,3,FALSE)</f>
        <v>0.30882352941176472</v>
      </c>
      <c r="R84">
        <v>0</v>
      </c>
      <c r="S84" s="26">
        <f>VLOOKUP(R84,percentages!AM$2:AO$10,3,FALSE)</f>
        <v>0.26262626262626265</v>
      </c>
      <c r="T84">
        <v>1</v>
      </c>
      <c r="U84" s="26">
        <f>VLOOKUP(T84,percentages!AQ$2:AS$4,3,FALSE)</f>
        <v>0.25352112676056338</v>
      </c>
      <c r="V84">
        <v>0</v>
      </c>
      <c r="W84" s="26">
        <f>VLOOKUP(V84,percentages!AU$2:AW$5,3,FALSE)</f>
        <v>0.26136363636363635</v>
      </c>
      <c r="X84">
        <v>3</v>
      </c>
      <c r="Y84" s="26">
        <f>VLOOKUP(X84,percentages!AY$2:BA$4,3,FALSE)</f>
        <v>0.22289156626506024</v>
      </c>
      <c r="Z84">
        <v>0</v>
      </c>
      <c r="AA84" s="26">
        <f t="shared" si="10"/>
        <v>2.7143699125765988</v>
      </c>
      <c r="AB84" s="26">
        <f t="shared" si="11"/>
        <v>0</v>
      </c>
      <c r="AC84">
        <f t="shared" si="12"/>
        <v>0</v>
      </c>
      <c r="AD84">
        <f t="shared" si="13"/>
        <v>0</v>
      </c>
      <c r="AE84">
        <f t="shared" si="14"/>
        <v>0</v>
      </c>
      <c r="AF84">
        <f t="shared" si="15"/>
        <v>1</v>
      </c>
      <c r="AG84">
        <f t="shared" si="16"/>
        <v>0</v>
      </c>
      <c r="AH84">
        <f t="shared" si="17"/>
        <v>1</v>
      </c>
    </row>
    <row r="85" spans="1:34" x14ac:dyDescent="0.25">
      <c r="A85">
        <v>70</v>
      </c>
      <c r="B85" s="26">
        <f>VLOOKUP(A85,percentages!$A$2:$D$10,4,FALSE)</f>
        <v>0.55555555555555558</v>
      </c>
      <c r="C85">
        <v>1</v>
      </c>
      <c r="D85">
        <f t="shared" si="9"/>
        <v>0.55000000000000004</v>
      </c>
      <c r="E85">
        <v>3</v>
      </c>
      <c r="F85" s="26">
        <f>VLOOKUP(E85,percentages!$J$2:$L$5,3,FALSE)</f>
        <v>0.20930232558139536</v>
      </c>
      <c r="G85">
        <v>180</v>
      </c>
      <c r="H85" s="26">
        <f>VLOOKUP(G85,percentages!N$2:Q$11,3,FALSE)</f>
        <v>4</v>
      </c>
      <c r="I85">
        <v>275</v>
      </c>
      <c r="J85" s="26">
        <f>VLOOKUP(I85,percentages!S$2:U$11,3,FALSE)</f>
        <v>0.5</v>
      </c>
      <c r="K85">
        <v>1</v>
      </c>
      <c r="L85">
        <v>2</v>
      </c>
      <c r="M85" s="26">
        <f>VLOOKUP(L85,percentages!AA$2:AC$4,3,FALSE)</f>
        <v>0.54054054054054057</v>
      </c>
      <c r="N85">
        <v>150</v>
      </c>
      <c r="O85" s="26" t="e">
        <f>VLOOKUP(N85,percentages!AD$2:AF$15,3,FALSE)</f>
        <v>#N/A</v>
      </c>
      <c r="P85">
        <v>1</v>
      </c>
      <c r="Q85" s="26">
        <f>VLOOKUP(P85,percentages!AI$2:AK$3,3,FALSE)</f>
        <v>0.76767676767676762</v>
      </c>
      <c r="R85">
        <v>2</v>
      </c>
      <c r="S85" s="26">
        <f>VLOOKUP(R85,percentages!AM$2:AO$10,3,FALSE)</f>
        <v>0.6</v>
      </c>
      <c r="T85">
        <v>2</v>
      </c>
      <c r="U85" s="26">
        <f>VLOOKUP(T85,percentages!AQ$2:AS$4,3,FALSE)</f>
        <v>0.65</v>
      </c>
      <c r="V85">
        <v>0</v>
      </c>
      <c r="W85" s="26">
        <f>VLOOKUP(V85,percentages!AU$2:AW$5,3,FALSE)</f>
        <v>0.26136363636363635</v>
      </c>
      <c r="X85">
        <v>7</v>
      </c>
      <c r="Y85" s="26">
        <f>VLOOKUP(X85,percentages!AY$2:BA$4,3,FALSE)</f>
        <v>0.76068376068376065</v>
      </c>
      <c r="Z85">
        <v>3</v>
      </c>
      <c r="AA85" s="26" t="e">
        <f t="shared" si="10"/>
        <v>#N/A</v>
      </c>
      <c r="AB85" s="26" t="e">
        <f t="shared" si="11"/>
        <v>#N/A</v>
      </c>
      <c r="AC85" t="e">
        <f t="shared" si="12"/>
        <v>#N/A</v>
      </c>
      <c r="AD85" t="e">
        <f t="shared" si="13"/>
        <v>#N/A</v>
      </c>
      <c r="AE85" t="e">
        <f t="shared" si="14"/>
        <v>#N/A</v>
      </c>
      <c r="AF85" t="e">
        <f t="shared" si="15"/>
        <v>#N/A</v>
      </c>
      <c r="AG85" t="e">
        <f t="shared" si="16"/>
        <v>#N/A</v>
      </c>
      <c r="AH85" t="e">
        <f t="shared" si="17"/>
        <v>#N/A</v>
      </c>
    </row>
    <row r="86" spans="1:34" x14ac:dyDescent="0.25">
      <c r="A86">
        <v>55</v>
      </c>
      <c r="B86" s="26">
        <f>VLOOKUP(A86,percentages!$A$2:$D$10,4,FALSE)</f>
        <v>0.35087719298245612</v>
      </c>
      <c r="C86">
        <v>1</v>
      </c>
      <c r="D86">
        <f t="shared" si="9"/>
        <v>0.55000000000000004</v>
      </c>
      <c r="E86">
        <v>2</v>
      </c>
      <c r="F86" s="26">
        <f>VLOOKUP(E86,percentages!$J$2:$L$5,3,FALSE)</f>
        <v>0.18</v>
      </c>
      <c r="G86">
        <v>120</v>
      </c>
      <c r="H86" s="26">
        <f>VLOOKUP(G86,percentages!N$2:Q$11,3,FALSE)</f>
        <v>22</v>
      </c>
      <c r="I86">
        <v>375</v>
      </c>
      <c r="J86" s="26">
        <f>VLOOKUP(I86,percentages!S$2:U$11,3,FALSE)</f>
        <v>0.48717948717948717</v>
      </c>
      <c r="K86">
        <v>0</v>
      </c>
      <c r="L86">
        <v>0</v>
      </c>
      <c r="M86" s="26">
        <f>VLOOKUP(L86,percentages!AA$2:AC$4,3,FALSE)</f>
        <v>0.37086092715231789</v>
      </c>
      <c r="N86">
        <v>180</v>
      </c>
      <c r="O86" s="26" t="e">
        <f>VLOOKUP(N86,percentages!AD$2:AF$15,3,FALSE)</f>
        <v>#N/A</v>
      </c>
      <c r="P86">
        <v>0</v>
      </c>
      <c r="Q86" s="26">
        <f>VLOOKUP(P86,percentages!AI$2:AK$3,3,FALSE)</f>
        <v>0.30882352941176472</v>
      </c>
      <c r="R86">
        <v>0.5</v>
      </c>
      <c r="S86" s="26">
        <f>VLOOKUP(R86,percentages!AM$2:AO$10,3,FALSE)</f>
        <v>0.25</v>
      </c>
      <c r="T86">
        <v>1</v>
      </c>
      <c r="U86" s="26">
        <f>VLOOKUP(T86,percentages!AQ$2:AS$4,3,FALSE)</f>
        <v>0.25352112676056338</v>
      </c>
      <c r="V86">
        <v>0</v>
      </c>
      <c r="W86" s="26">
        <f>VLOOKUP(V86,percentages!AU$2:AW$5,3,FALSE)</f>
        <v>0.26136363636363635</v>
      </c>
      <c r="X86">
        <v>3</v>
      </c>
      <c r="Y86" s="26">
        <f>VLOOKUP(X86,percentages!AY$2:BA$4,3,FALSE)</f>
        <v>0.22289156626506024</v>
      </c>
      <c r="Z86">
        <v>0</v>
      </c>
      <c r="AA86" s="26" t="e">
        <f t="shared" si="10"/>
        <v>#N/A</v>
      </c>
      <c r="AB86" s="26" t="e">
        <f t="shared" si="11"/>
        <v>#N/A</v>
      </c>
      <c r="AC86" t="e">
        <f t="shared" si="12"/>
        <v>#N/A</v>
      </c>
      <c r="AD86" t="e">
        <f t="shared" si="13"/>
        <v>#N/A</v>
      </c>
      <c r="AE86" t="e">
        <f t="shared" si="14"/>
        <v>#N/A</v>
      </c>
      <c r="AF86" t="e">
        <f t="shared" si="15"/>
        <v>#N/A</v>
      </c>
      <c r="AG86" t="e">
        <f t="shared" si="16"/>
        <v>#N/A</v>
      </c>
      <c r="AH86" t="e">
        <f t="shared" si="17"/>
        <v>#N/A</v>
      </c>
    </row>
    <row r="87" spans="1:34" x14ac:dyDescent="0.25">
      <c r="A87">
        <v>45</v>
      </c>
      <c r="B87" s="26">
        <f>VLOOKUP(A87,percentages!$A$2:$D$10,4,FALSE)</f>
        <v>0.22222222222222221</v>
      </c>
      <c r="C87">
        <v>1</v>
      </c>
      <c r="D87">
        <f t="shared" si="9"/>
        <v>0.55000000000000004</v>
      </c>
      <c r="E87">
        <v>3</v>
      </c>
      <c r="F87" s="26">
        <f>VLOOKUP(E87,percentages!$J$2:$L$5,3,FALSE)</f>
        <v>0.20930232558139536</v>
      </c>
      <c r="G87">
        <v>140</v>
      </c>
      <c r="H87" s="26">
        <f>VLOOKUP(G87,percentages!N$2:Q$11,3,FALSE)</f>
        <v>29</v>
      </c>
      <c r="I87">
        <v>250</v>
      </c>
      <c r="J87" s="26">
        <f>VLOOKUP(I87,percentages!S$2:U$11,3,FALSE)</f>
        <v>0.41176470588235292</v>
      </c>
      <c r="K87">
        <v>0</v>
      </c>
      <c r="L87">
        <v>2</v>
      </c>
      <c r="M87" s="26">
        <f>VLOOKUP(L87,percentages!AA$2:AC$4,3,FALSE)</f>
        <v>0.54054054054054057</v>
      </c>
      <c r="N87">
        <v>180</v>
      </c>
      <c r="O87" s="26" t="e">
        <f>VLOOKUP(N87,percentages!AD$2:AF$15,3,FALSE)</f>
        <v>#N/A</v>
      </c>
      <c r="P87">
        <v>0</v>
      </c>
      <c r="Q87" s="26">
        <f>VLOOKUP(P87,percentages!AI$2:AK$3,3,FALSE)</f>
        <v>0.30882352941176472</v>
      </c>
      <c r="R87">
        <v>0</v>
      </c>
      <c r="S87" s="26">
        <f>VLOOKUP(R87,percentages!AM$2:AO$10,3,FALSE)</f>
        <v>0.26262626262626265</v>
      </c>
      <c r="T87">
        <v>1</v>
      </c>
      <c r="U87" s="26">
        <f>VLOOKUP(T87,percentages!AQ$2:AS$4,3,FALSE)</f>
        <v>0.25352112676056338</v>
      </c>
      <c r="V87">
        <v>0</v>
      </c>
      <c r="W87" s="26">
        <f>VLOOKUP(V87,percentages!AU$2:AW$5,3,FALSE)</f>
        <v>0.26136363636363635</v>
      </c>
      <c r="X87">
        <v>3</v>
      </c>
      <c r="Y87" s="26">
        <f>VLOOKUP(X87,percentages!AY$2:BA$4,3,FALSE)</f>
        <v>0.22289156626506024</v>
      </c>
      <c r="Z87">
        <v>0</v>
      </c>
      <c r="AA87" s="26" t="e">
        <f t="shared" si="10"/>
        <v>#N/A</v>
      </c>
      <c r="AB87" s="26" t="e">
        <f t="shared" si="11"/>
        <v>#N/A</v>
      </c>
      <c r="AC87" t="e">
        <f t="shared" si="12"/>
        <v>#N/A</v>
      </c>
      <c r="AD87" t="e">
        <f t="shared" si="13"/>
        <v>#N/A</v>
      </c>
      <c r="AE87" t="e">
        <f t="shared" si="14"/>
        <v>#N/A</v>
      </c>
      <c r="AF87" t="e">
        <f t="shared" si="15"/>
        <v>#N/A</v>
      </c>
      <c r="AG87" t="e">
        <f t="shared" si="16"/>
        <v>#N/A</v>
      </c>
      <c r="AH87" t="e">
        <f t="shared" si="17"/>
        <v>#N/A</v>
      </c>
    </row>
    <row r="88" spans="1:34" x14ac:dyDescent="0.25">
      <c r="A88">
        <v>50</v>
      </c>
      <c r="B88" s="26">
        <f>VLOOKUP(A88,percentages!$A$2:$D$10,4,FALSE)</f>
        <v>0.41935483870967744</v>
      </c>
      <c r="C88">
        <v>1</v>
      </c>
      <c r="D88">
        <f t="shared" si="9"/>
        <v>0.55000000000000004</v>
      </c>
      <c r="E88">
        <v>3</v>
      </c>
      <c r="F88" s="26">
        <f>VLOOKUP(E88,percentages!$J$2:$L$5,3,FALSE)</f>
        <v>0.20930232558139536</v>
      </c>
      <c r="G88">
        <v>140</v>
      </c>
      <c r="H88" s="26">
        <f>VLOOKUP(G88,percentages!N$2:Q$11,3,FALSE)</f>
        <v>29</v>
      </c>
      <c r="I88">
        <v>275</v>
      </c>
      <c r="J88" s="26">
        <f>VLOOKUP(I88,percentages!S$2:U$11,3,FALSE)</f>
        <v>0.5</v>
      </c>
      <c r="K88">
        <v>0</v>
      </c>
      <c r="L88">
        <v>2</v>
      </c>
      <c r="M88" s="26">
        <f>VLOOKUP(L88,percentages!AA$2:AC$4,3,FALSE)</f>
        <v>0.54054054054054057</v>
      </c>
      <c r="N88">
        <v>160</v>
      </c>
      <c r="O88" s="26" t="e">
        <f>VLOOKUP(N88,percentages!AD$2:AF$15,3,FALSE)</f>
        <v>#N/A</v>
      </c>
      <c r="P88">
        <v>0</v>
      </c>
      <c r="Q88" s="26">
        <f>VLOOKUP(P88,percentages!AI$2:AK$3,3,FALSE)</f>
        <v>0.30882352941176472</v>
      </c>
      <c r="R88">
        <v>0</v>
      </c>
      <c r="S88" s="26">
        <f>VLOOKUP(R88,percentages!AM$2:AO$10,3,FALSE)</f>
        <v>0.26262626262626265</v>
      </c>
      <c r="T88">
        <v>1</v>
      </c>
      <c r="U88" s="26">
        <f>VLOOKUP(T88,percentages!AQ$2:AS$4,3,FALSE)</f>
        <v>0.25352112676056338</v>
      </c>
      <c r="V88">
        <v>0</v>
      </c>
      <c r="W88" s="26">
        <f>VLOOKUP(V88,percentages!AU$2:AW$5,3,FALSE)</f>
        <v>0.26136363636363635</v>
      </c>
      <c r="X88">
        <v>3</v>
      </c>
      <c r="Y88" s="26">
        <f>VLOOKUP(X88,percentages!AY$2:BA$4,3,FALSE)</f>
        <v>0.22289156626506024</v>
      </c>
      <c r="Z88">
        <v>0</v>
      </c>
      <c r="AA88" s="26" t="e">
        <f t="shared" si="10"/>
        <v>#N/A</v>
      </c>
      <c r="AB88" s="26" t="e">
        <f t="shared" si="11"/>
        <v>#N/A</v>
      </c>
      <c r="AC88" t="e">
        <f t="shared" si="12"/>
        <v>#N/A</v>
      </c>
      <c r="AD88" t="e">
        <f t="shared" si="13"/>
        <v>#N/A</v>
      </c>
      <c r="AE88" t="e">
        <f t="shared" si="14"/>
        <v>#N/A</v>
      </c>
      <c r="AF88" t="e">
        <f t="shared" si="15"/>
        <v>#N/A</v>
      </c>
      <c r="AG88" t="e">
        <f t="shared" si="16"/>
        <v>#N/A</v>
      </c>
      <c r="AH88" t="e">
        <f t="shared" si="17"/>
        <v>#N/A</v>
      </c>
    </row>
    <row r="89" spans="1:34" x14ac:dyDescent="0.25">
      <c r="A89">
        <v>55</v>
      </c>
      <c r="B89" s="26">
        <f>VLOOKUP(A89,percentages!$A$2:$D$10,4,FALSE)</f>
        <v>0.35087719298245612</v>
      </c>
      <c r="C89">
        <v>0</v>
      </c>
      <c r="D89">
        <f t="shared" si="9"/>
        <v>0.26</v>
      </c>
      <c r="E89">
        <v>3</v>
      </c>
      <c r="F89" s="26">
        <f>VLOOKUP(E89,percentages!$J$2:$L$5,3,FALSE)</f>
        <v>0.20930232558139536</v>
      </c>
      <c r="G89">
        <v>130</v>
      </c>
      <c r="H89" s="26">
        <f>VLOOKUP(G89,percentages!N$2:Q$11,3,FALSE)</f>
        <v>34</v>
      </c>
      <c r="I89">
        <v>225</v>
      </c>
      <c r="J89" s="26">
        <f>VLOOKUP(I89,percentages!S$2:U$11,3,FALSE)</f>
        <v>0.36206896551724138</v>
      </c>
      <c r="K89">
        <v>0</v>
      </c>
      <c r="L89">
        <v>2</v>
      </c>
      <c r="M89" s="26">
        <f>VLOOKUP(L89,percentages!AA$2:AC$4,3,FALSE)</f>
        <v>0.54054054054054057</v>
      </c>
      <c r="N89">
        <v>120</v>
      </c>
      <c r="O89" s="26" t="e">
        <f>VLOOKUP(N89,percentages!AD$2:AF$15,3,FALSE)</f>
        <v>#N/A</v>
      </c>
      <c r="P89">
        <v>0</v>
      </c>
      <c r="Q89" s="26">
        <f>VLOOKUP(P89,percentages!AI$2:AK$3,3,FALSE)</f>
        <v>0.30882352941176472</v>
      </c>
      <c r="R89">
        <v>0</v>
      </c>
      <c r="S89" s="26">
        <f>VLOOKUP(R89,percentages!AM$2:AO$10,3,FALSE)</f>
        <v>0.26262626262626265</v>
      </c>
      <c r="T89">
        <v>1</v>
      </c>
      <c r="U89" s="26">
        <f>VLOOKUP(T89,percentages!AQ$2:AS$4,3,FALSE)</f>
        <v>0.25352112676056338</v>
      </c>
      <c r="V89">
        <v>0</v>
      </c>
      <c r="W89" s="26">
        <f>VLOOKUP(V89,percentages!AU$2:AW$5,3,FALSE)</f>
        <v>0.26136363636363635</v>
      </c>
      <c r="X89">
        <v>0</v>
      </c>
      <c r="Y89" s="26">
        <v>0</v>
      </c>
      <c r="Z89">
        <v>0</v>
      </c>
      <c r="AA89" s="26" t="e">
        <f t="shared" si="10"/>
        <v>#N/A</v>
      </c>
      <c r="AB89" s="26" t="e">
        <f t="shared" si="11"/>
        <v>#N/A</v>
      </c>
      <c r="AC89" t="e">
        <f t="shared" si="12"/>
        <v>#N/A</v>
      </c>
      <c r="AD89" t="e">
        <f t="shared" si="13"/>
        <v>#N/A</v>
      </c>
      <c r="AE89" t="e">
        <f t="shared" si="14"/>
        <v>#N/A</v>
      </c>
      <c r="AF89" t="e">
        <f t="shared" si="15"/>
        <v>#N/A</v>
      </c>
      <c r="AG89" t="e">
        <f t="shared" si="16"/>
        <v>#N/A</v>
      </c>
      <c r="AH89" t="e">
        <f t="shared" si="17"/>
        <v>#N/A</v>
      </c>
    </row>
    <row r="90" spans="1:34" x14ac:dyDescent="0.25">
      <c r="A90">
        <v>55</v>
      </c>
      <c r="B90" s="26">
        <f>VLOOKUP(A90,percentages!$A$2:$D$10,4,FALSE)</f>
        <v>0.35087719298245612</v>
      </c>
      <c r="C90">
        <v>0</v>
      </c>
      <c r="D90">
        <f t="shared" si="9"/>
        <v>0.26</v>
      </c>
      <c r="E90">
        <v>4</v>
      </c>
      <c r="F90" s="26">
        <f>VLOOKUP(E90,percentages!$J$2:$L$5,3,FALSE)</f>
        <v>0.72916666666666663</v>
      </c>
      <c r="G90">
        <v>140</v>
      </c>
      <c r="H90" s="26">
        <f>VLOOKUP(G90,percentages!N$2:Q$11,3,FALSE)</f>
        <v>29</v>
      </c>
      <c r="I90">
        <v>250</v>
      </c>
      <c r="J90" s="26">
        <f>VLOOKUP(I90,percentages!S$2:U$11,3,FALSE)</f>
        <v>0.41176470588235292</v>
      </c>
      <c r="K90">
        <v>0</v>
      </c>
      <c r="L90">
        <v>2</v>
      </c>
      <c r="M90" s="26">
        <f>VLOOKUP(L90,percentages!AA$2:AC$4,3,FALSE)</f>
        <v>0.54054054054054057</v>
      </c>
      <c r="N90">
        <v>160</v>
      </c>
      <c r="O90" s="26" t="e">
        <f>VLOOKUP(N90,percentages!AD$2:AF$15,3,FALSE)</f>
        <v>#N/A</v>
      </c>
      <c r="P90">
        <v>0</v>
      </c>
      <c r="Q90" s="26">
        <f>VLOOKUP(P90,percentages!AI$2:AK$3,3,FALSE)</f>
        <v>0.30882352941176472</v>
      </c>
      <c r="R90">
        <v>0</v>
      </c>
      <c r="S90" s="26">
        <f>VLOOKUP(R90,percentages!AM$2:AO$10,3,FALSE)</f>
        <v>0.26262626262626265</v>
      </c>
      <c r="T90">
        <v>1</v>
      </c>
      <c r="U90" s="26">
        <f>VLOOKUP(T90,percentages!AQ$2:AS$4,3,FALSE)</f>
        <v>0.25352112676056338</v>
      </c>
      <c r="V90">
        <v>0</v>
      </c>
      <c r="W90" s="26">
        <f>VLOOKUP(V90,percentages!AU$2:AW$5,3,FALSE)</f>
        <v>0.26136363636363635</v>
      </c>
      <c r="X90">
        <v>3</v>
      </c>
      <c r="Y90" s="26">
        <f>VLOOKUP(X90,percentages!AY$2:BA$4,3,FALSE)</f>
        <v>0.22289156626506024</v>
      </c>
      <c r="Z90">
        <v>0</v>
      </c>
      <c r="AA90" s="26" t="e">
        <f t="shared" si="10"/>
        <v>#N/A</v>
      </c>
      <c r="AB90" s="26" t="e">
        <f t="shared" si="11"/>
        <v>#N/A</v>
      </c>
      <c r="AC90" t="e">
        <f t="shared" si="12"/>
        <v>#N/A</v>
      </c>
      <c r="AD90" t="e">
        <f t="shared" si="13"/>
        <v>#N/A</v>
      </c>
      <c r="AE90" t="e">
        <f t="shared" si="14"/>
        <v>#N/A</v>
      </c>
      <c r="AF90" t="e">
        <f t="shared" si="15"/>
        <v>#N/A</v>
      </c>
      <c r="AG90" t="e">
        <f t="shared" si="16"/>
        <v>#N/A</v>
      </c>
      <c r="AH90" t="e">
        <f t="shared" si="17"/>
        <v>#N/A</v>
      </c>
    </row>
    <row r="91" spans="1:34" x14ac:dyDescent="0.25">
      <c r="A91">
        <v>55</v>
      </c>
      <c r="B91" s="26">
        <f>VLOOKUP(A91,percentages!$A$2:$D$10,4,FALSE)</f>
        <v>0.35087719298245612</v>
      </c>
      <c r="C91">
        <v>0</v>
      </c>
      <c r="D91">
        <f t="shared" si="9"/>
        <v>0.26</v>
      </c>
      <c r="E91">
        <v>3</v>
      </c>
      <c r="F91" s="26">
        <f>VLOOKUP(E91,percentages!$J$2:$L$5,3,FALSE)</f>
        <v>0.20930232558139536</v>
      </c>
      <c r="G91">
        <v>130</v>
      </c>
      <c r="H91" s="26">
        <f>VLOOKUP(G91,percentages!N$2:Q$11,3,FALSE)</f>
        <v>34</v>
      </c>
      <c r="I91">
        <v>275</v>
      </c>
      <c r="J91" s="26">
        <f>VLOOKUP(I91,percentages!S$2:U$11,3,FALSE)</f>
        <v>0.5</v>
      </c>
      <c r="K91">
        <v>0</v>
      </c>
      <c r="L91">
        <v>2</v>
      </c>
      <c r="M91" s="26">
        <f>VLOOKUP(L91,percentages!AA$2:AC$4,3,FALSE)</f>
        <v>0.54054054054054057</v>
      </c>
      <c r="N91">
        <v>150</v>
      </c>
      <c r="O91" s="26" t="e">
        <f>VLOOKUP(N91,percentages!AD$2:AF$15,3,FALSE)</f>
        <v>#N/A</v>
      </c>
      <c r="P91">
        <v>0</v>
      </c>
      <c r="Q91" s="26">
        <f>VLOOKUP(P91,percentages!AI$2:AK$3,3,FALSE)</f>
        <v>0.30882352941176472</v>
      </c>
      <c r="R91">
        <v>0.5</v>
      </c>
      <c r="S91" s="26">
        <f>VLOOKUP(R91,percentages!AM$2:AO$10,3,FALSE)</f>
        <v>0.25</v>
      </c>
      <c r="T91">
        <v>1</v>
      </c>
      <c r="U91" s="26">
        <f>VLOOKUP(T91,percentages!AQ$2:AS$4,3,FALSE)</f>
        <v>0.25352112676056338</v>
      </c>
      <c r="V91">
        <v>0</v>
      </c>
      <c r="W91" s="26">
        <f>VLOOKUP(V91,percentages!AU$2:AW$5,3,FALSE)</f>
        <v>0.26136363636363635</v>
      </c>
      <c r="X91">
        <v>3</v>
      </c>
      <c r="Y91" s="26">
        <f>VLOOKUP(X91,percentages!AY$2:BA$4,3,FALSE)</f>
        <v>0.22289156626506024</v>
      </c>
      <c r="Z91">
        <v>0</v>
      </c>
      <c r="AA91" s="26" t="e">
        <f t="shared" si="10"/>
        <v>#N/A</v>
      </c>
      <c r="AB91" s="26" t="e">
        <f t="shared" si="11"/>
        <v>#N/A</v>
      </c>
      <c r="AC91" t="e">
        <f t="shared" si="12"/>
        <v>#N/A</v>
      </c>
      <c r="AD91" t="e">
        <f t="shared" si="13"/>
        <v>#N/A</v>
      </c>
      <c r="AE91" t="e">
        <f t="shared" si="14"/>
        <v>#N/A</v>
      </c>
      <c r="AF91" t="e">
        <f t="shared" si="15"/>
        <v>#N/A</v>
      </c>
      <c r="AG91" t="e">
        <f t="shared" si="16"/>
        <v>#N/A</v>
      </c>
      <c r="AH91" t="e">
        <f t="shared" si="17"/>
        <v>#N/A</v>
      </c>
    </row>
    <row r="92" spans="1:34" x14ac:dyDescent="0.25">
      <c r="A92">
        <v>70</v>
      </c>
      <c r="B92" s="26">
        <f>VLOOKUP(A92,percentages!$A$2:$D$10,4,FALSE)</f>
        <v>0.55555555555555558</v>
      </c>
      <c r="C92">
        <v>1</v>
      </c>
      <c r="D92">
        <f t="shared" si="9"/>
        <v>0.55000000000000004</v>
      </c>
      <c r="E92">
        <v>4</v>
      </c>
      <c r="F92" s="26">
        <f>VLOOKUP(E92,percentages!$J$2:$L$5,3,FALSE)</f>
        <v>0.72916666666666663</v>
      </c>
      <c r="G92">
        <v>120</v>
      </c>
      <c r="H92" s="26">
        <f>VLOOKUP(G92,percentages!N$2:Q$11,3,FALSE)</f>
        <v>22</v>
      </c>
      <c r="I92">
        <v>375</v>
      </c>
      <c r="J92" s="26">
        <f>VLOOKUP(I92,percentages!S$2:U$11,3,FALSE)</f>
        <v>0.48717948717948717</v>
      </c>
      <c r="K92">
        <v>0</v>
      </c>
      <c r="L92">
        <v>2</v>
      </c>
      <c r="M92" s="26">
        <f>VLOOKUP(L92,percentages!AA$2:AC$4,3,FALSE)</f>
        <v>0.54054054054054057</v>
      </c>
      <c r="N92">
        <v>160</v>
      </c>
      <c r="O92" s="26" t="e">
        <f>VLOOKUP(N92,percentages!AD$2:AF$15,3,FALSE)</f>
        <v>#N/A</v>
      </c>
      <c r="P92">
        <v>0</v>
      </c>
      <c r="Q92" s="26">
        <f>VLOOKUP(P92,percentages!AI$2:AK$3,3,FALSE)</f>
        <v>0.30882352941176472</v>
      </c>
      <c r="R92">
        <v>0.5</v>
      </c>
      <c r="S92" s="26">
        <f>VLOOKUP(R92,percentages!AM$2:AO$10,3,FALSE)</f>
        <v>0.25</v>
      </c>
      <c r="T92">
        <v>2</v>
      </c>
      <c r="U92" s="26">
        <f>VLOOKUP(T92,percentages!AQ$2:AS$4,3,FALSE)</f>
        <v>0.65</v>
      </c>
      <c r="V92">
        <v>0</v>
      </c>
      <c r="W92" s="26">
        <f>VLOOKUP(V92,percentages!AU$2:AW$5,3,FALSE)</f>
        <v>0.26136363636363635</v>
      </c>
      <c r="X92">
        <v>3</v>
      </c>
      <c r="Y92" s="26">
        <f>VLOOKUP(X92,percentages!AY$2:BA$4,3,FALSE)</f>
        <v>0.22289156626506024</v>
      </c>
      <c r="Z92">
        <v>0</v>
      </c>
      <c r="AA92" s="26" t="e">
        <f t="shared" si="10"/>
        <v>#N/A</v>
      </c>
      <c r="AB92" s="26" t="e">
        <f t="shared" si="11"/>
        <v>#N/A</v>
      </c>
      <c r="AC92" t="e">
        <f t="shared" si="12"/>
        <v>#N/A</v>
      </c>
      <c r="AD92" t="e">
        <f t="shared" si="13"/>
        <v>#N/A</v>
      </c>
      <c r="AE92" t="e">
        <f t="shared" si="14"/>
        <v>#N/A</v>
      </c>
      <c r="AF92" t="e">
        <f t="shared" si="15"/>
        <v>#N/A</v>
      </c>
      <c r="AG92" t="e">
        <f t="shared" si="16"/>
        <v>#N/A</v>
      </c>
      <c r="AH92" t="e">
        <f t="shared" si="17"/>
        <v>#N/A</v>
      </c>
    </row>
    <row r="93" spans="1:34" x14ac:dyDescent="0.25">
      <c r="A93">
        <v>65</v>
      </c>
      <c r="B93" s="26">
        <f>VLOOKUP(A93,percentages!$A$2:$D$10,4,FALSE)</f>
        <v>0.60869565217391308</v>
      </c>
      <c r="C93">
        <v>0</v>
      </c>
      <c r="D93">
        <f t="shared" si="9"/>
        <v>0.26</v>
      </c>
      <c r="E93">
        <v>4</v>
      </c>
      <c r="F93" s="26">
        <f>VLOOKUP(E93,percentages!$J$2:$L$5,3,FALSE)</f>
        <v>0.72916666666666663</v>
      </c>
      <c r="G93">
        <v>160</v>
      </c>
      <c r="H93" s="26">
        <f>VLOOKUP(G93,percentages!N$2:Q$11,3,FALSE)</f>
        <v>11</v>
      </c>
      <c r="I93">
        <v>175</v>
      </c>
      <c r="J93" s="26">
        <f>VLOOKUP(I93,percentages!S$2:U$11,3,FALSE)</f>
        <v>0.54545454545454541</v>
      </c>
      <c r="K93">
        <v>0</v>
      </c>
      <c r="L93">
        <v>2</v>
      </c>
      <c r="M93" s="26">
        <f>VLOOKUP(L93,percentages!AA$2:AC$4,3,FALSE)</f>
        <v>0.54054054054054057</v>
      </c>
      <c r="N93">
        <v>150</v>
      </c>
      <c r="O93" s="26" t="e">
        <f>VLOOKUP(N93,percentages!AD$2:AF$15,3,FALSE)</f>
        <v>#N/A</v>
      </c>
      <c r="P93">
        <v>0</v>
      </c>
      <c r="Q93" s="26">
        <f>VLOOKUP(P93,percentages!AI$2:AK$3,3,FALSE)</f>
        <v>0.30882352941176472</v>
      </c>
      <c r="R93">
        <v>7</v>
      </c>
      <c r="S93" s="26">
        <f>VLOOKUP(R93,percentages!AM$2:AO$10,3,FALSE)</f>
        <v>0.92307692307692313</v>
      </c>
      <c r="T93">
        <v>3</v>
      </c>
      <c r="U93" s="26">
        <f>VLOOKUP(T93,percentages!AQ$2:AS$4,3,FALSE)</f>
        <v>0.5714285714285714</v>
      </c>
      <c r="V93">
        <v>3</v>
      </c>
      <c r="W93" s="26">
        <f>VLOOKUP(V93,percentages!AU$2:AW$5,3,FALSE)</f>
        <v>0.85</v>
      </c>
      <c r="X93">
        <v>7</v>
      </c>
      <c r="Y93" s="26">
        <f>VLOOKUP(X93,percentages!AY$2:BA$4,3,FALSE)</f>
        <v>0.76068376068376065</v>
      </c>
      <c r="Z93">
        <v>3</v>
      </c>
      <c r="AA93" s="26" t="e">
        <f t="shared" si="10"/>
        <v>#N/A</v>
      </c>
      <c r="AB93" s="26" t="e">
        <f t="shared" si="11"/>
        <v>#N/A</v>
      </c>
      <c r="AC93" t="e">
        <f t="shared" si="12"/>
        <v>#N/A</v>
      </c>
      <c r="AD93" t="e">
        <f t="shared" si="13"/>
        <v>#N/A</v>
      </c>
      <c r="AE93" t="e">
        <f t="shared" si="14"/>
        <v>#N/A</v>
      </c>
      <c r="AF93" t="e">
        <f t="shared" si="15"/>
        <v>#N/A</v>
      </c>
      <c r="AG93" t="e">
        <f t="shared" si="16"/>
        <v>#N/A</v>
      </c>
      <c r="AH93" t="e">
        <f t="shared" si="17"/>
        <v>#N/A</v>
      </c>
    </row>
    <row r="94" spans="1:34" x14ac:dyDescent="0.25">
      <c r="A94">
        <v>65</v>
      </c>
      <c r="B94" s="26">
        <f>VLOOKUP(A94,percentages!$A$2:$D$10,4,FALSE)</f>
        <v>0.60869565217391308</v>
      </c>
      <c r="C94">
        <v>1</v>
      </c>
      <c r="D94">
        <f t="shared" si="9"/>
        <v>0.55000000000000004</v>
      </c>
      <c r="E94">
        <v>3</v>
      </c>
      <c r="F94" s="26">
        <f>VLOOKUP(E94,percentages!$J$2:$L$5,3,FALSE)</f>
        <v>0.20930232558139536</v>
      </c>
      <c r="G94">
        <v>130</v>
      </c>
      <c r="H94" s="26">
        <f>VLOOKUP(G94,percentages!N$2:Q$11,3,FALSE)</f>
        <v>34</v>
      </c>
      <c r="I94">
        <v>250</v>
      </c>
      <c r="J94" s="26">
        <f>VLOOKUP(I94,percentages!S$2:U$11,3,FALSE)</f>
        <v>0.41176470588235292</v>
      </c>
      <c r="K94">
        <v>0</v>
      </c>
      <c r="L94">
        <v>0</v>
      </c>
      <c r="M94" s="26">
        <f>VLOOKUP(L94,percentages!AA$2:AC$4,3,FALSE)</f>
        <v>0.37086092715231789</v>
      </c>
      <c r="N94">
        <v>150</v>
      </c>
      <c r="O94" s="26" t="e">
        <f>VLOOKUP(N94,percentages!AD$2:AF$15,3,FALSE)</f>
        <v>#N/A</v>
      </c>
      <c r="P94">
        <v>0</v>
      </c>
      <c r="Q94" s="26">
        <f>VLOOKUP(P94,percentages!AI$2:AK$3,3,FALSE)</f>
        <v>0.30882352941176472</v>
      </c>
      <c r="R94">
        <v>2</v>
      </c>
      <c r="S94" s="26">
        <f>VLOOKUP(R94,percentages!AM$2:AO$10,3,FALSE)</f>
        <v>0.6</v>
      </c>
      <c r="T94">
        <v>2</v>
      </c>
      <c r="U94" s="26">
        <f>VLOOKUP(T94,percentages!AQ$2:AS$4,3,FALSE)</f>
        <v>0.65</v>
      </c>
      <c r="V94">
        <v>3</v>
      </c>
      <c r="W94" s="26">
        <f>VLOOKUP(V94,percentages!AU$2:AW$5,3,FALSE)</f>
        <v>0.85</v>
      </c>
      <c r="X94">
        <v>7</v>
      </c>
      <c r="Y94" s="26">
        <f>VLOOKUP(X94,percentages!AY$2:BA$4,3,FALSE)</f>
        <v>0.76068376068376065</v>
      </c>
      <c r="Z94">
        <v>0</v>
      </c>
      <c r="AA94" s="26" t="e">
        <f t="shared" si="10"/>
        <v>#N/A</v>
      </c>
      <c r="AB94" s="26" t="e">
        <f t="shared" si="11"/>
        <v>#N/A</v>
      </c>
      <c r="AC94" t="e">
        <f t="shared" si="12"/>
        <v>#N/A</v>
      </c>
      <c r="AD94" t="e">
        <f t="shared" si="13"/>
        <v>#N/A</v>
      </c>
      <c r="AE94" t="e">
        <f t="shared" si="14"/>
        <v>#N/A</v>
      </c>
      <c r="AF94" t="e">
        <f t="shared" si="15"/>
        <v>#N/A</v>
      </c>
      <c r="AG94" t="e">
        <f t="shared" si="16"/>
        <v>#N/A</v>
      </c>
      <c r="AH94" t="e">
        <f t="shared" si="17"/>
        <v>#N/A</v>
      </c>
    </row>
    <row r="95" spans="1:34" x14ac:dyDescent="0.25">
      <c r="A95">
        <v>45</v>
      </c>
      <c r="B95" s="26">
        <f>VLOOKUP(A95,percentages!$A$2:$D$10,4,FALSE)</f>
        <v>0.22222222222222221</v>
      </c>
      <c r="C95">
        <v>0</v>
      </c>
      <c r="D95">
        <f t="shared" si="9"/>
        <v>0.26</v>
      </c>
      <c r="E95">
        <v>3</v>
      </c>
      <c r="F95" s="26">
        <f>VLOOKUP(E95,percentages!$J$2:$L$5,3,FALSE)</f>
        <v>0.20930232558139536</v>
      </c>
      <c r="G95">
        <v>110</v>
      </c>
      <c r="H95" s="26">
        <f>VLOOKUP(G95,percentages!N$2:Q$11,3,FALSE)</f>
        <v>13</v>
      </c>
      <c r="I95">
        <v>150</v>
      </c>
      <c r="J95" s="26">
        <f>VLOOKUP(I95,percentages!S$2:U$11,3,FALSE)</f>
        <v>0.4</v>
      </c>
      <c r="K95">
        <v>0</v>
      </c>
      <c r="L95">
        <v>0</v>
      </c>
      <c r="M95" s="26">
        <f>VLOOKUP(L95,percentages!AA$2:AC$4,3,FALSE)</f>
        <v>0.37086092715231789</v>
      </c>
      <c r="N95">
        <v>180</v>
      </c>
      <c r="O95" s="26" t="e">
        <f>VLOOKUP(N95,percentages!AD$2:AF$15,3,FALSE)</f>
        <v>#N/A</v>
      </c>
      <c r="P95">
        <v>0</v>
      </c>
      <c r="Q95" s="26">
        <f>VLOOKUP(P95,percentages!AI$2:AK$3,3,FALSE)</f>
        <v>0.30882352941176472</v>
      </c>
      <c r="R95">
        <v>1</v>
      </c>
      <c r="S95" s="26">
        <f>VLOOKUP(R95,percentages!AM$2:AO$10,3,FALSE)</f>
        <v>0.48888888888888887</v>
      </c>
      <c r="T95">
        <v>2</v>
      </c>
      <c r="U95" s="26">
        <f>VLOOKUP(T95,percentages!AQ$2:AS$4,3,FALSE)</f>
        <v>0.65</v>
      </c>
      <c r="V95">
        <v>0</v>
      </c>
      <c r="W95" s="26">
        <f>VLOOKUP(V95,percentages!AU$2:AW$5,3,FALSE)</f>
        <v>0.26136363636363635</v>
      </c>
      <c r="X95">
        <v>3</v>
      </c>
      <c r="Y95" s="26">
        <f>VLOOKUP(X95,percentages!AY$2:BA$4,3,FALSE)</f>
        <v>0.22289156626506024</v>
      </c>
      <c r="Z95">
        <v>0</v>
      </c>
      <c r="AA95" s="26" t="e">
        <f t="shared" si="10"/>
        <v>#N/A</v>
      </c>
      <c r="AB95" s="26" t="e">
        <f t="shared" si="11"/>
        <v>#N/A</v>
      </c>
      <c r="AC95" t="e">
        <f t="shared" si="12"/>
        <v>#N/A</v>
      </c>
      <c r="AD95" t="e">
        <f t="shared" si="13"/>
        <v>#N/A</v>
      </c>
      <c r="AE95" t="e">
        <f t="shared" si="14"/>
        <v>#N/A</v>
      </c>
      <c r="AF95" t="e">
        <f t="shared" si="15"/>
        <v>#N/A</v>
      </c>
      <c r="AG95" t="e">
        <f t="shared" si="16"/>
        <v>#N/A</v>
      </c>
      <c r="AH95" t="e">
        <f t="shared" si="17"/>
        <v>#N/A</v>
      </c>
    </row>
    <row r="96" spans="1:34" x14ac:dyDescent="0.25">
      <c r="A96">
        <v>65</v>
      </c>
      <c r="B96" s="26">
        <f>VLOOKUP(A96,percentages!$A$2:$D$10,4,FALSE)</f>
        <v>0.60869565217391308</v>
      </c>
      <c r="C96">
        <v>0</v>
      </c>
      <c r="D96">
        <f t="shared" si="9"/>
        <v>0.26</v>
      </c>
      <c r="E96">
        <v>3</v>
      </c>
      <c r="F96" s="26">
        <f>VLOOKUP(E96,percentages!$J$2:$L$5,3,FALSE)</f>
        <v>0.20930232558139536</v>
      </c>
      <c r="G96">
        <v>140</v>
      </c>
      <c r="H96" s="26">
        <f>VLOOKUP(G96,percentages!N$2:Q$11,3,FALSE)</f>
        <v>29</v>
      </c>
      <c r="I96">
        <v>275</v>
      </c>
      <c r="J96" s="26">
        <f>VLOOKUP(I96,percentages!S$2:U$11,3,FALSE)</f>
        <v>0.5</v>
      </c>
      <c r="K96">
        <v>0</v>
      </c>
      <c r="L96">
        <v>2</v>
      </c>
      <c r="M96" s="26">
        <f>VLOOKUP(L96,percentages!AA$2:AC$4,3,FALSE)</f>
        <v>0.54054054054054057</v>
      </c>
      <c r="N96">
        <v>180</v>
      </c>
      <c r="O96" s="26" t="e">
        <f>VLOOKUP(N96,percentages!AD$2:AF$15,3,FALSE)</f>
        <v>#N/A</v>
      </c>
      <c r="P96">
        <v>0</v>
      </c>
      <c r="Q96" s="26">
        <f>VLOOKUP(P96,percentages!AI$2:AK$3,3,FALSE)</f>
        <v>0.30882352941176472</v>
      </c>
      <c r="R96">
        <v>0</v>
      </c>
      <c r="S96" s="26">
        <f>VLOOKUP(R96,percentages!AM$2:AO$10,3,FALSE)</f>
        <v>0.26262626262626265</v>
      </c>
      <c r="T96">
        <v>1</v>
      </c>
      <c r="U96" s="26">
        <f>VLOOKUP(T96,percentages!AQ$2:AS$4,3,FALSE)</f>
        <v>0.25352112676056338</v>
      </c>
      <c r="V96">
        <v>0</v>
      </c>
      <c r="W96" s="26">
        <f>VLOOKUP(V96,percentages!AU$2:AW$5,3,FALSE)</f>
        <v>0.26136363636363635</v>
      </c>
      <c r="X96">
        <v>3</v>
      </c>
      <c r="Y96" s="26">
        <f>VLOOKUP(X96,percentages!AY$2:BA$4,3,FALSE)</f>
        <v>0.22289156626506024</v>
      </c>
      <c r="Z96">
        <v>0</v>
      </c>
      <c r="AA96" s="26" t="e">
        <f t="shared" si="10"/>
        <v>#N/A</v>
      </c>
      <c r="AB96" s="26" t="e">
        <f t="shared" si="11"/>
        <v>#N/A</v>
      </c>
      <c r="AC96" t="e">
        <f t="shared" si="12"/>
        <v>#N/A</v>
      </c>
      <c r="AD96" t="e">
        <f t="shared" si="13"/>
        <v>#N/A</v>
      </c>
      <c r="AE96" t="e">
        <f t="shared" si="14"/>
        <v>#N/A</v>
      </c>
      <c r="AF96" t="e">
        <f t="shared" si="15"/>
        <v>#N/A</v>
      </c>
      <c r="AG96" t="e">
        <f t="shared" si="16"/>
        <v>#N/A</v>
      </c>
      <c r="AH96" t="e">
        <f t="shared" si="17"/>
        <v>#N/A</v>
      </c>
    </row>
    <row r="97" spans="1:34" x14ac:dyDescent="0.25">
      <c r="A97">
        <v>55</v>
      </c>
      <c r="B97" s="26">
        <f>VLOOKUP(A97,percentages!$A$2:$D$10,4,FALSE)</f>
        <v>0.35087719298245612</v>
      </c>
      <c r="C97">
        <v>1</v>
      </c>
      <c r="D97">
        <f t="shared" si="9"/>
        <v>0.55000000000000004</v>
      </c>
      <c r="E97">
        <v>4</v>
      </c>
      <c r="F97" s="26">
        <f>VLOOKUP(E97,percentages!$J$2:$L$5,3,FALSE)</f>
        <v>0.72916666666666663</v>
      </c>
      <c r="G97">
        <v>130</v>
      </c>
      <c r="H97" s="26">
        <f>VLOOKUP(G97,percentages!N$2:Q$11,3,FALSE)</f>
        <v>34</v>
      </c>
      <c r="I97">
        <v>275</v>
      </c>
      <c r="J97" s="26">
        <f>VLOOKUP(I97,percentages!S$2:U$11,3,FALSE)</f>
        <v>0.5</v>
      </c>
      <c r="K97">
        <v>0</v>
      </c>
      <c r="L97">
        <v>0</v>
      </c>
      <c r="M97" s="26">
        <f>VLOOKUP(L97,percentages!AA$2:AC$4,3,FALSE)</f>
        <v>0.37086092715231789</v>
      </c>
      <c r="N97">
        <v>170</v>
      </c>
      <c r="O97" s="26" t="e">
        <f>VLOOKUP(N97,percentages!AD$2:AF$15,3,FALSE)</f>
        <v>#N/A</v>
      </c>
      <c r="P97">
        <v>1</v>
      </c>
      <c r="Q97" s="26">
        <f>VLOOKUP(P97,percentages!AI$2:AK$3,3,FALSE)</f>
        <v>0.76767676767676762</v>
      </c>
      <c r="R97">
        <v>0</v>
      </c>
      <c r="S97" s="26">
        <f>VLOOKUP(R97,percentages!AM$2:AO$10,3,FALSE)</f>
        <v>0.26262626262626265</v>
      </c>
      <c r="T97">
        <v>1</v>
      </c>
      <c r="U97" s="26">
        <f>VLOOKUP(T97,percentages!AQ$2:AS$4,3,FALSE)</f>
        <v>0.25352112676056338</v>
      </c>
      <c r="V97">
        <v>1</v>
      </c>
      <c r="W97" s="26">
        <f>VLOOKUP(V97,percentages!AU$2:AW$5,3,FALSE)</f>
        <v>0.67692307692307696</v>
      </c>
      <c r="X97">
        <v>7</v>
      </c>
      <c r="Y97" s="26">
        <f>VLOOKUP(X97,percentages!AY$2:BA$4,3,FALSE)</f>
        <v>0.76068376068376065</v>
      </c>
      <c r="Z97">
        <v>1</v>
      </c>
      <c r="AA97" s="26" t="e">
        <f t="shared" si="10"/>
        <v>#N/A</v>
      </c>
      <c r="AB97" s="26" t="e">
        <f t="shared" si="11"/>
        <v>#N/A</v>
      </c>
      <c r="AC97" t="e">
        <f t="shared" si="12"/>
        <v>#N/A</v>
      </c>
      <c r="AD97" t="e">
        <f t="shared" si="13"/>
        <v>#N/A</v>
      </c>
      <c r="AE97" t="e">
        <f t="shared" si="14"/>
        <v>#N/A</v>
      </c>
      <c r="AF97" t="e">
        <f t="shared" si="15"/>
        <v>#N/A</v>
      </c>
      <c r="AG97" t="e">
        <f t="shared" si="16"/>
        <v>#N/A</v>
      </c>
      <c r="AH97" t="e">
        <f t="shared" si="17"/>
        <v>#N/A</v>
      </c>
    </row>
    <row r="98" spans="1:34" x14ac:dyDescent="0.25">
      <c r="A98">
        <v>60</v>
      </c>
      <c r="B98" s="26">
        <f>VLOOKUP(A98,percentages!$A$2:$D$10,4,FALSE)</f>
        <v>0.63013698630136983</v>
      </c>
      <c r="C98">
        <v>1</v>
      </c>
      <c r="D98">
        <f t="shared" si="9"/>
        <v>0.55000000000000004</v>
      </c>
      <c r="E98">
        <v>4</v>
      </c>
      <c r="F98" s="26">
        <f>VLOOKUP(E98,percentages!$J$2:$L$5,3,FALSE)</f>
        <v>0.72916666666666663</v>
      </c>
      <c r="G98">
        <v>110</v>
      </c>
      <c r="H98" s="26">
        <f>VLOOKUP(G98,percentages!N$2:Q$11,3,FALSE)</f>
        <v>13</v>
      </c>
      <c r="I98">
        <v>250</v>
      </c>
      <c r="J98" s="26">
        <f>VLOOKUP(I98,percentages!S$2:U$11,3,FALSE)</f>
        <v>0.41176470588235292</v>
      </c>
      <c r="K98">
        <v>0</v>
      </c>
      <c r="L98">
        <v>2</v>
      </c>
      <c r="M98" s="26">
        <f>VLOOKUP(L98,percentages!AA$2:AC$4,3,FALSE)</f>
        <v>0.54054054054054057</v>
      </c>
      <c r="N98">
        <v>150</v>
      </c>
      <c r="O98" s="26" t="e">
        <f>VLOOKUP(N98,percentages!AD$2:AF$15,3,FALSE)</f>
        <v>#N/A</v>
      </c>
      <c r="P98">
        <v>1</v>
      </c>
      <c r="Q98" s="26">
        <f>VLOOKUP(P98,percentages!AI$2:AK$3,3,FALSE)</f>
        <v>0.76767676767676762</v>
      </c>
      <c r="R98">
        <v>1.5</v>
      </c>
      <c r="S98" s="26">
        <f>VLOOKUP(R98,percentages!AM$2:AO$10,3,FALSE)</f>
        <v>0.47368421052631576</v>
      </c>
      <c r="T98">
        <v>2</v>
      </c>
      <c r="U98" s="26">
        <f>VLOOKUP(T98,percentages!AQ$2:AS$4,3,FALSE)</f>
        <v>0.65</v>
      </c>
      <c r="V98">
        <v>1</v>
      </c>
      <c r="W98" s="26">
        <f>VLOOKUP(V98,percentages!AU$2:AW$5,3,FALSE)</f>
        <v>0.67692307692307696</v>
      </c>
      <c r="X98">
        <v>7</v>
      </c>
      <c r="Y98" s="26">
        <f>VLOOKUP(X98,percentages!AY$2:BA$4,3,FALSE)</f>
        <v>0.76068376068376065</v>
      </c>
      <c r="Z98">
        <v>2</v>
      </c>
      <c r="AA98" s="26" t="e">
        <f t="shared" si="10"/>
        <v>#N/A</v>
      </c>
      <c r="AB98" s="26" t="e">
        <f t="shared" si="11"/>
        <v>#N/A</v>
      </c>
      <c r="AC98" t="e">
        <f t="shared" si="12"/>
        <v>#N/A</v>
      </c>
      <c r="AD98" t="e">
        <f t="shared" si="13"/>
        <v>#N/A</v>
      </c>
      <c r="AE98" t="e">
        <f t="shared" si="14"/>
        <v>#N/A</v>
      </c>
      <c r="AF98" t="e">
        <f t="shared" si="15"/>
        <v>#N/A</v>
      </c>
      <c r="AG98" t="e">
        <f t="shared" si="16"/>
        <v>#N/A</v>
      </c>
      <c r="AH98" t="e">
        <f t="shared" si="17"/>
        <v>#N/A</v>
      </c>
    </row>
    <row r="99" spans="1:34" x14ac:dyDescent="0.25">
      <c r="A99">
        <v>60</v>
      </c>
      <c r="B99" s="26">
        <f>VLOOKUP(A99,percentages!$A$2:$D$10,4,FALSE)</f>
        <v>0.63013698630136983</v>
      </c>
      <c r="C99">
        <v>0</v>
      </c>
      <c r="D99">
        <f t="shared" si="9"/>
        <v>0.26</v>
      </c>
      <c r="E99">
        <v>4</v>
      </c>
      <c r="F99" s="26">
        <f>VLOOKUP(E99,percentages!$J$2:$L$5,3,FALSE)</f>
        <v>0.72916666666666663</v>
      </c>
      <c r="G99">
        <v>150</v>
      </c>
      <c r="H99" s="26">
        <f>VLOOKUP(G99,percentages!N$2:Q$11,3,FALSE)</f>
        <v>17</v>
      </c>
      <c r="I99">
        <v>275</v>
      </c>
      <c r="J99" s="26">
        <f>VLOOKUP(I99,percentages!S$2:U$11,3,FALSE)</f>
        <v>0.5</v>
      </c>
      <c r="K99">
        <v>0</v>
      </c>
      <c r="L99">
        <v>2</v>
      </c>
      <c r="M99" s="26">
        <f>VLOOKUP(L99,percentages!AA$2:AC$4,3,FALSE)</f>
        <v>0.54054054054054057</v>
      </c>
      <c r="N99">
        <v>160</v>
      </c>
      <c r="O99" s="26" t="e">
        <f>VLOOKUP(N99,percentages!AD$2:AF$15,3,FALSE)</f>
        <v>#N/A</v>
      </c>
      <c r="P99">
        <v>0</v>
      </c>
      <c r="Q99" s="26">
        <f>VLOOKUP(P99,percentages!AI$2:AK$3,3,FALSE)</f>
        <v>0.30882352941176472</v>
      </c>
      <c r="R99">
        <v>3</v>
      </c>
      <c r="S99" s="26">
        <f>VLOOKUP(R99,percentages!AM$2:AO$10,3,FALSE)</f>
        <v>0.88888888888888884</v>
      </c>
      <c r="T99">
        <v>2</v>
      </c>
      <c r="U99" s="26">
        <f>VLOOKUP(T99,percentages!AQ$2:AS$4,3,FALSE)</f>
        <v>0.65</v>
      </c>
      <c r="V99">
        <v>2</v>
      </c>
      <c r="W99" s="26">
        <f>VLOOKUP(V99,percentages!AU$2:AW$5,3,FALSE)</f>
        <v>0.81578947368421051</v>
      </c>
      <c r="X99">
        <v>7</v>
      </c>
      <c r="Y99" s="26">
        <f>VLOOKUP(X99,percentages!AY$2:BA$4,3,FALSE)</f>
        <v>0.76068376068376065</v>
      </c>
      <c r="Z99">
        <v>3</v>
      </c>
      <c r="AA99" s="26" t="e">
        <f t="shared" si="10"/>
        <v>#N/A</v>
      </c>
      <c r="AB99" s="26" t="e">
        <f t="shared" si="11"/>
        <v>#N/A</v>
      </c>
      <c r="AC99" t="e">
        <f t="shared" si="12"/>
        <v>#N/A</v>
      </c>
      <c r="AD99" t="e">
        <f t="shared" si="13"/>
        <v>#N/A</v>
      </c>
      <c r="AE99" t="e">
        <f t="shared" si="14"/>
        <v>#N/A</v>
      </c>
      <c r="AF99" t="e">
        <f t="shared" si="15"/>
        <v>#N/A</v>
      </c>
      <c r="AG99" t="e">
        <f t="shared" si="16"/>
        <v>#N/A</v>
      </c>
      <c r="AH99" t="e">
        <f t="shared" si="17"/>
        <v>#N/A</v>
      </c>
    </row>
    <row r="100" spans="1:34" x14ac:dyDescent="0.25">
      <c r="A100">
        <v>55</v>
      </c>
      <c r="B100" s="26">
        <f>VLOOKUP(A100,percentages!$A$2:$D$10,4,FALSE)</f>
        <v>0.35087719298245612</v>
      </c>
      <c r="C100">
        <v>1</v>
      </c>
      <c r="D100">
        <f t="shared" si="9"/>
        <v>0.55000000000000004</v>
      </c>
      <c r="E100">
        <v>2</v>
      </c>
      <c r="F100" s="26">
        <f>VLOOKUP(E100,percentages!$J$2:$L$5,3,FALSE)</f>
        <v>0.18</v>
      </c>
      <c r="G100">
        <v>140</v>
      </c>
      <c r="H100" s="26">
        <f>VLOOKUP(G100,percentages!N$2:Q$11,3,FALSE)</f>
        <v>29</v>
      </c>
      <c r="I100">
        <v>225</v>
      </c>
      <c r="J100" s="26">
        <f>VLOOKUP(I100,percentages!S$2:U$11,3,FALSE)</f>
        <v>0.36206896551724138</v>
      </c>
      <c r="K100">
        <v>0</v>
      </c>
      <c r="L100">
        <v>0</v>
      </c>
      <c r="M100" s="26">
        <f>VLOOKUP(L100,percentages!AA$2:AC$4,3,FALSE)</f>
        <v>0.37086092715231789</v>
      </c>
      <c r="N100">
        <v>160</v>
      </c>
      <c r="O100" s="26" t="e">
        <f>VLOOKUP(N100,percentages!AD$2:AF$15,3,FALSE)</f>
        <v>#N/A</v>
      </c>
      <c r="P100">
        <v>0</v>
      </c>
      <c r="Q100" s="26">
        <f>VLOOKUP(P100,percentages!AI$2:AK$3,3,FALSE)</f>
        <v>0.30882352941176472</v>
      </c>
      <c r="R100">
        <v>1</v>
      </c>
      <c r="S100" s="26">
        <f>VLOOKUP(R100,percentages!AM$2:AO$10,3,FALSE)</f>
        <v>0.48888888888888887</v>
      </c>
      <c r="T100">
        <v>1</v>
      </c>
      <c r="U100" s="26">
        <f>VLOOKUP(T100,percentages!AQ$2:AS$4,3,FALSE)</f>
        <v>0.25352112676056338</v>
      </c>
      <c r="V100">
        <v>1</v>
      </c>
      <c r="W100" s="26">
        <f>VLOOKUP(V100,percentages!AU$2:AW$5,3,FALSE)</f>
        <v>0.67692307692307696</v>
      </c>
      <c r="X100">
        <v>3</v>
      </c>
      <c r="Y100" s="26">
        <f>VLOOKUP(X100,percentages!AY$2:BA$4,3,FALSE)</f>
        <v>0.22289156626506024</v>
      </c>
      <c r="Z100">
        <v>0</v>
      </c>
      <c r="AA100" s="26" t="e">
        <f t="shared" si="10"/>
        <v>#N/A</v>
      </c>
      <c r="AB100" s="26" t="e">
        <f t="shared" si="11"/>
        <v>#N/A</v>
      </c>
      <c r="AC100" t="e">
        <f t="shared" si="12"/>
        <v>#N/A</v>
      </c>
      <c r="AD100" t="e">
        <f t="shared" si="13"/>
        <v>#N/A</v>
      </c>
      <c r="AE100" t="e">
        <f t="shared" si="14"/>
        <v>#N/A</v>
      </c>
      <c r="AF100" t="e">
        <f t="shared" si="15"/>
        <v>#N/A</v>
      </c>
      <c r="AG100" t="e">
        <f t="shared" si="16"/>
        <v>#N/A</v>
      </c>
      <c r="AH100" t="e">
        <f t="shared" si="17"/>
        <v>#N/A</v>
      </c>
    </row>
    <row r="101" spans="1:34" x14ac:dyDescent="0.25">
      <c r="A101">
        <v>50</v>
      </c>
      <c r="B101" s="26">
        <f>VLOOKUP(A101,percentages!$A$2:$D$10,4,FALSE)</f>
        <v>0.41935483870967744</v>
      </c>
      <c r="C101">
        <v>1</v>
      </c>
      <c r="D101">
        <f t="shared" si="9"/>
        <v>0.55000000000000004</v>
      </c>
      <c r="E101">
        <v>4</v>
      </c>
      <c r="F101" s="26">
        <f>VLOOKUP(E101,percentages!$J$2:$L$5,3,FALSE)</f>
        <v>0.72916666666666663</v>
      </c>
      <c r="G101">
        <v>130</v>
      </c>
      <c r="H101" s="26">
        <f>VLOOKUP(G101,percentages!N$2:Q$11,3,FALSE)</f>
        <v>34</v>
      </c>
      <c r="I101">
        <v>225</v>
      </c>
      <c r="J101" s="26">
        <f>VLOOKUP(I101,percentages!S$2:U$11,3,FALSE)</f>
        <v>0.36206896551724138</v>
      </c>
      <c r="K101">
        <v>0</v>
      </c>
      <c r="L101">
        <v>2</v>
      </c>
      <c r="M101" s="26">
        <f>VLOOKUP(L101,percentages!AA$2:AC$4,3,FALSE)</f>
        <v>0.54054054054054057</v>
      </c>
      <c r="N101">
        <v>190</v>
      </c>
      <c r="O101" s="26">
        <f>VLOOKUP(N101,percentages!AD$2:AF$15,3,FALSE)</f>
        <v>0.14285714285714285</v>
      </c>
      <c r="P101">
        <v>0</v>
      </c>
      <c r="Q101" s="26">
        <f>VLOOKUP(P101,percentages!AI$2:AK$3,3,FALSE)</f>
        <v>0.30882352941176472</v>
      </c>
      <c r="R101">
        <v>0</v>
      </c>
      <c r="S101" s="26">
        <f>VLOOKUP(R101,percentages!AM$2:AO$10,3,FALSE)</f>
        <v>0.26262626262626265</v>
      </c>
      <c r="T101">
        <v>1</v>
      </c>
      <c r="U101" s="26">
        <f>VLOOKUP(T101,percentages!AQ$2:AS$4,3,FALSE)</f>
        <v>0.25352112676056338</v>
      </c>
      <c r="V101">
        <v>0</v>
      </c>
      <c r="W101" s="26">
        <f>VLOOKUP(V101,percentages!AU$2:AW$5,3,FALSE)</f>
        <v>0.26136363636363635</v>
      </c>
      <c r="X101">
        <v>3</v>
      </c>
      <c r="Y101" s="26">
        <f>VLOOKUP(X101,percentages!AY$2:BA$4,3,FALSE)</f>
        <v>0.22289156626506024</v>
      </c>
      <c r="Z101">
        <v>0</v>
      </c>
      <c r="AA101" s="26">
        <f t="shared" si="10"/>
        <v>3.1711011896432129</v>
      </c>
      <c r="AB101" s="26">
        <f t="shared" si="11"/>
        <v>0</v>
      </c>
      <c r="AC101">
        <f t="shared" si="12"/>
        <v>0</v>
      </c>
      <c r="AD101">
        <f t="shared" si="13"/>
        <v>0</v>
      </c>
      <c r="AE101">
        <f t="shared" si="14"/>
        <v>0</v>
      </c>
      <c r="AF101">
        <f t="shared" si="15"/>
        <v>1</v>
      </c>
      <c r="AG101">
        <f t="shared" si="16"/>
        <v>0</v>
      </c>
      <c r="AH101">
        <f t="shared" si="17"/>
        <v>1</v>
      </c>
    </row>
    <row r="102" spans="1:34" x14ac:dyDescent="0.25">
      <c r="A102">
        <v>45</v>
      </c>
      <c r="B102" s="26">
        <f>VLOOKUP(A102,percentages!$A$2:$D$10,4,FALSE)</f>
        <v>0.22222222222222221</v>
      </c>
      <c r="C102">
        <v>1</v>
      </c>
      <c r="D102">
        <f t="shared" si="9"/>
        <v>0.55000000000000004</v>
      </c>
      <c r="E102">
        <v>4</v>
      </c>
      <c r="F102" s="26">
        <f>VLOOKUP(E102,percentages!$J$2:$L$5,3,FALSE)</f>
        <v>0.72916666666666663</v>
      </c>
      <c r="G102">
        <v>120</v>
      </c>
      <c r="H102" s="26">
        <f>VLOOKUP(G102,percentages!N$2:Q$11,3,FALSE)</f>
        <v>22</v>
      </c>
      <c r="I102">
        <v>275</v>
      </c>
      <c r="J102" s="26">
        <f>VLOOKUP(I102,percentages!S$2:U$11,3,FALSE)</f>
        <v>0.5</v>
      </c>
      <c r="K102">
        <v>0</v>
      </c>
      <c r="L102">
        <v>2</v>
      </c>
      <c r="M102" s="26">
        <f>VLOOKUP(L102,percentages!AA$2:AC$4,3,FALSE)</f>
        <v>0.54054054054054057</v>
      </c>
      <c r="N102">
        <v>190</v>
      </c>
      <c r="O102" s="26">
        <f>VLOOKUP(N102,percentages!AD$2:AF$15,3,FALSE)</f>
        <v>0.14285714285714285</v>
      </c>
      <c r="P102">
        <v>0</v>
      </c>
      <c r="Q102" s="26">
        <f>VLOOKUP(P102,percentages!AI$2:AK$3,3,FALSE)</f>
        <v>0.30882352941176472</v>
      </c>
      <c r="R102">
        <v>0</v>
      </c>
      <c r="S102" s="26">
        <f>VLOOKUP(R102,percentages!AM$2:AO$10,3,FALSE)</f>
        <v>0.26262626262626265</v>
      </c>
      <c r="T102">
        <v>1</v>
      </c>
      <c r="U102" s="26">
        <f>VLOOKUP(T102,percentages!AQ$2:AS$4,3,FALSE)</f>
        <v>0.25352112676056338</v>
      </c>
      <c r="V102">
        <v>0</v>
      </c>
      <c r="W102" s="26">
        <f>VLOOKUP(V102,percentages!AU$2:AW$5,3,FALSE)</f>
        <v>0.26136363636363635</v>
      </c>
      <c r="X102">
        <v>3</v>
      </c>
      <c r="Y102" s="26">
        <f>VLOOKUP(X102,percentages!AY$2:BA$4,3,FALSE)</f>
        <v>0.22289156626506024</v>
      </c>
      <c r="Z102">
        <v>0</v>
      </c>
      <c r="AA102" s="26">
        <f t="shared" si="10"/>
        <v>2.1661677244761548</v>
      </c>
      <c r="AB102" s="26">
        <f t="shared" si="11"/>
        <v>0</v>
      </c>
      <c r="AC102">
        <f t="shared" si="12"/>
        <v>0</v>
      </c>
      <c r="AD102">
        <f t="shared" si="13"/>
        <v>0</v>
      </c>
      <c r="AE102">
        <f t="shared" si="14"/>
        <v>0</v>
      </c>
      <c r="AF102">
        <f t="shared" si="15"/>
        <v>1</v>
      </c>
      <c r="AG102">
        <f t="shared" si="16"/>
        <v>0</v>
      </c>
      <c r="AH102">
        <f t="shared" si="17"/>
        <v>1</v>
      </c>
    </row>
    <row r="103" spans="1:34" x14ac:dyDescent="0.25">
      <c r="A103">
        <v>40</v>
      </c>
      <c r="B103" s="26">
        <f>VLOOKUP(A103,percentages!$A$2:$D$10,4,FALSE)</f>
        <v>0.33333333333333331</v>
      </c>
      <c r="C103">
        <v>1</v>
      </c>
      <c r="D103">
        <f t="shared" si="9"/>
        <v>0.55000000000000004</v>
      </c>
      <c r="E103">
        <v>1</v>
      </c>
      <c r="F103" s="26">
        <f>VLOOKUP(E103,percentages!$J$2:$L$5,3,FALSE)</f>
        <v>0.30434782608695654</v>
      </c>
      <c r="G103">
        <v>120</v>
      </c>
      <c r="H103" s="26">
        <f>VLOOKUP(G103,percentages!N$2:Q$11,3,FALSE)</f>
        <v>22</v>
      </c>
      <c r="I103">
        <v>200</v>
      </c>
      <c r="J103" s="26">
        <f>VLOOKUP(I103,percentages!S$2:U$11,3,FALSE)</f>
        <v>0.38235294117647056</v>
      </c>
      <c r="K103">
        <v>0</v>
      </c>
      <c r="L103">
        <v>2</v>
      </c>
      <c r="M103" s="26">
        <f>VLOOKUP(L103,percentages!AA$2:AC$4,3,FALSE)</f>
        <v>0.54054054054054057</v>
      </c>
      <c r="N103">
        <v>180</v>
      </c>
      <c r="O103" s="26" t="e">
        <f>VLOOKUP(N103,percentages!AD$2:AF$15,3,FALSE)</f>
        <v>#N/A</v>
      </c>
      <c r="P103">
        <v>0</v>
      </c>
      <c r="Q103" s="26">
        <f>VLOOKUP(P103,percentages!AI$2:AK$3,3,FALSE)</f>
        <v>0.30882352941176472</v>
      </c>
      <c r="R103">
        <v>0</v>
      </c>
      <c r="S103" s="26">
        <f>VLOOKUP(R103,percentages!AM$2:AO$10,3,FALSE)</f>
        <v>0.26262626262626265</v>
      </c>
      <c r="T103">
        <v>1</v>
      </c>
      <c r="U103" s="26">
        <f>VLOOKUP(T103,percentages!AQ$2:AS$4,3,FALSE)</f>
        <v>0.25352112676056338</v>
      </c>
      <c r="V103">
        <v>0</v>
      </c>
      <c r="W103" s="26">
        <f>VLOOKUP(V103,percentages!AU$2:AW$5,3,FALSE)</f>
        <v>0.26136363636363635</v>
      </c>
      <c r="X103">
        <v>3</v>
      </c>
      <c r="Y103" s="26">
        <f>VLOOKUP(X103,percentages!AY$2:BA$4,3,FALSE)</f>
        <v>0.22289156626506024</v>
      </c>
      <c r="Z103">
        <v>0</v>
      </c>
      <c r="AA103" s="26" t="e">
        <f t="shared" si="10"/>
        <v>#N/A</v>
      </c>
      <c r="AB103" s="26" t="e">
        <f t="shared" si="11"/>
        <v>#N/A</v>
      </c>
      <c r="AC103" t="e">
        <f t="shared" si="12"/>
        <v>#N/A</v>
      </c>
      <c r="AD103" t="e">
        <f t="shared" si="13"/>
        <v>#N/A</v>
      </c>
      <c r="AE103" t="e">
        <f t="shared" si="14"/>
        <v>#N/A</v>
      </c>
      <c r="AF103" t="e">
        <f t="shared" si="15"/>
        <v>#N/A</v>
      </c>
      <c r="AG103" t="e">
        <f t="shared" si="16"/>
        <v>#N/A</v>
      </c>
      <c r="AH103" t="e">
        <f t="shared" si="17"/>
        <v>#N/A</v>
      </c>
    </row>
    <row r="104" spans="1:34" x14ac:dyDescent="0.25">
      <c r="A104">
        <v>60</v>
      </c>
      <c r="B104" s="26">
        <f>VLOOKUP(A104,percentages!$A$2:$D$10,4,FALSE)</f>
        <v>0.63013698630136983</v>
      </c>
      <c r="C104">
        <v>0</v>
      </c>
      <c r="D104">
        <f t="shared" si="9"/>
        <v>0.26</v>
      </c>
      <c r="E104">
        <v>4</v>
      </c>
      <c r="F104" s="26">
        <f>VLOOKUP(E104,percentages!$J$2:$L$5,3,FALSE)</f>
        <v>0.72916666666666663</v>
      </c>
      <c r="G104">
        <v>130</v>
      </c>
      <c r="H104" s="26">
        <f>VLOOKUP(G104,percentages!N$2:Q$11,3,FALSE)</f>
        <v>34</v>
      </c>
      <c r="I104">
        <v>375</v>
      </c>
      <c r="J104" s="26">
        <f>VLOOKUP(I104,percentages!S$2:U$11,3,FALSE)</f>
        <v>0.48717948717948717</v>
      </c>
      <c r="K104">
        <v>0</v>
      </c>
      <c r="L104">
        <v>2</v>
      </c>
      <c r="M104" s="26">
        <f>VLOOKUP(L104,percentages!AA$2:AC$4,3,FALSE)</f>
        <v>0.54054054054054057</v>
      </c>
      <c r="N104">
        <v>160</v>
      </c>
      <c r="O104" s="26" t="e">
        <f>VLOOKUP(N104,percentages!AD$2:AF$15,3,FALSE)</f>
        <v>#N/A</v>
      </c>
      <c r="P104">
        <v>0</v>
      </c>
      <c r="Q104" s="26">
        <f>VLOOKUP(P104,percentages!AI$2:AK$3,3,FALSE)</f>
        <v>0.30882352941176472</v>
      </c>
      <c r="R104">
        <v>0</v>
      </c>
      <c r="S104" s="26">
        <f>VLOOKUP(R104,percentages!AM$2:AO$10,3,FALSE)</f>
        <v>0.26262626262626265</v>
      </c>
      <c r="T104">
        <v>1</v>
      </c>
      <c r="U104" s="26">
        <f>VLOOKUP(T104,percentages!AQ$2:AS$4,3,FALSE)</f>
        <v>0.25352112676056338</v>
      </c>
      <c r="V104">
        <v>1</v>
      </c>
      <c r="W104" s="26">
        <f>VLOOKUP(V104,percentages!AU$2:AW$5,3,FALSE)</f>
        <v>0.67692307692307696</v>
      </c>
      <c r="X104">
        <v>3</v>
      </c>
      <c r="Y104" s="26">
        <f>VLOOKUP(X104,percentages!AY$2:BA$4,3,FALSE)</f>
        <v>0.22289156626506024</v>
      </c>
      <c r="Z104">
        <v>0</v>
      </c>
      <c r="AA104" s="26" t="e">
        <f t="shared" si="10"/>
        <v>#N/A</v>
      </c>
      <c r="AB104" s="26" t="e">
        <f t="shared" si="11"/>
        <v>#N/A</v>
      </c>
      <c r="AC104" t="e">
        <f t="shared" si="12"/>
        <v>#N/A</v>
      </c>
      <c r="AD104" t="e">
        <f t="shared" si="13"/>
        <v>#N/A</v>
      </c>
      <c r="AE104" t="e">
        <f t="shared" si="14"/>
        <v>#N/A</v>
      </c>
      <c r="AF104" t="e">
        <f t="shared" si="15"/>
        <v>#N/A</v>
      </c>
      <c r="AG104" t="e">
        <f t="shared" si="16"/>
        <v>#N/A</v>
      </c>
      <c r="AH104" t="e">
        <f t="shared" si="17"/>
        <v>#N/A</v>
      </c>
    </row>
    <row r="105" spans="1:34" x14ac:dyDescent="0.25">
      <c r="A105">
        <v>75</v>
      </c>
      <c r="B105" s="26">
        <f>VLOOKUP(A105,percentages!$A$2:$D$10,4,FALSE)</f>
        <v>0</v>
      </c>
      <c r="C105">
        <v>0</v>
      </c>
      <c r="D105">
        <f t="shared" si="9"/>
        <v>0.26</v>
      </c>
      <c r="E105">
        <v>3</v>
      </c>
      <c r="F105" s="26">
        <f>VLOOKUP(E105,percentages!$J$2:$L$5,3,FALSE)</f>
        <v>0.20930232558139536</v>
      </c>
      <c r="G105">
        <v>110</v>
      </c>
      <c r="H105" s="26">
        <f>VLOOKUP(G105,percentages!N$2:Q$11,3,FALSE)</f>
        <v>13</v>
      </c>
      <c r="I105">
        <v>275</v>
      </c>
      <c r="J105" s="26">
        <f>VLOOKUP(I105,percentages!S$2:U$11,3,FALSE)</f>
        <v>0.5</v>
      </c>
      <c r="K105">
        <v>1</v>
      </c>
      <c r="L105">
        <v>2</v>
      </c>
      <c r="M105" s="26">
        <f>VLOOKUP(L105,percentages!AA$2:AC$4,3,FALSE)</f>
        <v>0.54054054054054057</v>
      </c>
      <c r="N105">
        <v>130</v>
      </c>
      <c r="O105" s="26" t="e">
        <f>VLOOKUP(N105,percentages!AD$2:AF$15,3,FALSE)</f>
        <v>#N/A</v>
      </c>
      <c r="P105">
        <v>0</v>
      </c>
      <c r="Q105" s="26">
        <f>VLOOKUP(P105,percentages!AI$2:AK$3,3,FALSE)</f>
        <v>0.30882352941176472</v>
      </c>
      <c r="R105">
        <v>0</v>
      </c>
      <c r="S105" s="26">
        <f>VLOOKUP(R105,percentages!AM$2:AO$10,3,FALSE)</f>
        <v>0.26262626262626265</v>
      </c>
      <c r="T105">
        <v>1</v>
      </c>
      <c r="U105" s="26">
        <f>VLOOKUP(T105,percentages!AQ$2:AS$4,3,FALSE)</f>
        <v>0.25352112676056338</v>
      </c>
      <c r="V105">
        <v>1</v>
      </c>
      <c r="W105" s="26">
        <f>VLOOKUP(V105,percentages!AU$2:AW$5,3,FALSE)</f>
        <v>0.67692307692307696</v>
      </c>
      <c r="X105">
        <v>3</v>
      </c>
      <c r="Y105" s="26">
        <f>VLOOKUP(X105,percentages!AY$2:BA$4,3,FALSE)</f>
        <v>0.22289156626506024</v>
      </c>
      <c r="Z105">
        <v>0</v>
      </c>
      <c r="AA105" s="26" t="e">
        <f t="shared" si="10"/>
        <v>#N/A</v>
      </c>
      <c r="AB105" s="26" t="e">
        <f t="shared" si="11"/>
        <v>#N/A</v>
      </c>
      <c r="AC105" t="e">
        <f t="shared" si="12"/>
        <v>#N/A</v>
      </c>
      <c r="AD105" t="e">
        <f t="shared" si="13"/>
        <v>#N/A</v>
      </c>
      <c r="AE105" t="e">
        <f t="shared" si="14"/>
        <v>#N/A</v>
      </c>
      <c r="AF105" t="e">
        <f t="shared" si="15"/>
        <v>#N/A</v>
      </c>
      <c r="AG105" t="e">
        <f t="shared" si="16"/>
        <v>#N/A</v>
      </c>
      <c r="AH105" t="e">
        <f t="shared" si="17"/>
        <v>#N/A</v>
      </c>
    </row>
    <row r="106" spans="1:34" x14ac:dyDescent="0.25">
      <c r="A106">
        <v>50</v>
      </c>
      <c r="B106" s="26">
        <f>VLOOKUP(A106,percentages!$A$2:$D$10,4,FALSE)</f>
        <v>0.41935483870967744</v>
      </c>
      <c r="C106">
        <v>1</v>
      </c>
      <c r="D106">
        <f t="shared" si="9"/>
        <v>0.55000000000000004</v>
      </c>
      <c r="E106">
        <v>3</v>
      </c>
      <c r="F106" s="26">
        <f>VLOOKUP(E106,percentages!$J$2:$L$5,3,FALSE)</f>
        <v>0.20930232558139536</v>
      </c>
      <c r="G106">
        <v>120</v>
      </c>
      <c r="H106" s="26">
        <f>VLOOKUP(G106,percentages!N$2:Q$11,3,FALSE)</f>
        <v>22</v>
      </c>
      <c r="I106">
        <v>200</v>
      </c>
      <c r="J106" s="26">
        <f>VLOOKUP(I106,percentages!S$2:U$11,3,FALSE)</f>
        <v>0.38235294117647056</v>
      </c>
      <c r="K106">
        <v>0</v>
      </c>
      <c r="L106">
        <v>0</v>
      </c>
      <c r="M106" s="26">
        <f>VLOOKUP(L106,percentages!AA$2:AC$4,3,FALSE)</f>
        <v>0.37086092715231789</v>
      </c>
      <c r="N106">
        <v>140</v>
      </c>
      <c r="O106" s="26" t="e">
        <f>VLOOKUP(N106,percentages!AD$2:AF$15,3,FALSE)</f>
        <v>#N/A</v>
      </c>
      <c r="P106">
        <v>0</v>
      </c>
      <c r="Q106" s="26">
        <f>VLOOKUP(P106,percentages!AI$2:AK$3,3,FALSE)</f>
        <v>0.30882352941176472</v>
      </c>
      <c r="R106">
        <v>2</v>
      </c>
      <c r="S106" s="26">
        <f>VLOOKUP(R106,percentages!AM$2:AO$10,3,FALSE)</f>
        <v>0.6</v>
      </c>
      <c r="T106">
        <v>2</v>
      </c>
      <c r="U106" s="26">
        <f>VLOOKUP(T106,percentages!AQ$2:AS$4,3,FALSE)</f>
        <v>0.65</v>
      </c>
      <c r="V106">
        <v>3</v>
      </c>
      <c r="W106" s="26">
        <f>VLOOKUP(V106,percentages!AU$2:AW$5,3,FALSE)</f>
        <v>0.85</v>
      </c>
      <c r="X106">
        <v>7</v>
      </c>
      <c r="Y106" s="26">
        <f>VLOOKUP(X106,percentages!AY$2:BA$4,3,FALSE)</f>
        <v>0.76068376068376065</v>
      </c>
      <c r="Z106">
        <v>3</v>
      </c>
      <c r="AA106" s="26" t="e">
        <f t="shared" si="10"/>
        <v>#N/A</v>
      </c>
      <c r="AB106" s="26" t="e">
        <f t="shared" si="11"/>
        <v>#N/A</v>
      </c>
      <c r="AC106" t="e">
        <f t="shared" si="12"/>
        <v>#N/A</v>
      </c>
      <c r="AD106" t="e">
        <f t="shared" si="13"/>
        <v>#N/A</v>
      </c>
      <c r="AE106" t="e">
        <f t="shared" si="14"/>
        <v>#N/A</v>
      </c>
      <c r="AF106" t="e">
        <f t="shared" si="15"/>
        <v>#N/A</v>
      </c>
      <c r="AG106" t="e">
        <f t="shared" si="16"/>
        <v>#N/A</v>
      </c>
      <c r="AH106" t="e">
        <f t="shared" si="17"/>
        <v>#N/A</v>
      </c>
    </row>
    <row r="107" spans="1:34" x14ac:dyDescent="0.25">
      <c r="A107">
        <v>55</v>
      </c>
      <c r="B107" s="26">
        <f>VLOOKUP(A107,percentages!$A$2:$D$10,4,FALSE)</f>
        <v>0.35087719298245612</v>
      </c>
      <c r="C107">
        <v>1</v>
      </c>
      <c r="D107">
        <f t="shared" si="9"/>
        <v>0.55000000000000004</v>
      </c>
      <c r="E107">
        <v>2</v>
      </c>
      <c r="F107" s="26">
        <f>VLOOKUP(E107,percentages!$J$2:$L$5,3,FALSE)</f>
        <v>0.18</v>
      </c>
      <c r="G107">
        <v>110</v>
      </c>
      <c r="H107" s="26">
        <f>VLOOKUP(G107,percentages!N$2:Q$11,3,FALSE)</f>
        <v>13</v>
      </c>
      <c r="I107">
        <v>375</v>
      </c>
      <c r="J107" s="26">
        <f>VLOOKUP(I107,percentages!S$2:U$11,3,FALSE)</f>
        <v>0.48717948717948717</v>
      </c>
      <c r="K107">
        <v>0</v>
      </c>
      <c r="L107">
        <v>0</v>
      </c>
      <c r="M107" s="26">
        <f>VLOOKUP(L107,percentages!AA$2:AC$4,3,FALSE)</f>
        <v>0.37086092715231789</v>
      </c>
      <c r="N107">
        <v>160</v>
      </c>
      <c r="O107" s="26" t="e">
        <f>VLOOKUP(N107,percentages!AD$2:AF$15,3,FALSE)</f>
        <v>#N/A</v>
      </c>
      <c r="P107">
        <v>0</v>
      </c>
      <c r="Q107" s="26">
        <f>VLOOKUP(P107,percentages!AI$2:AK$3,3,FALSE)</f>
        <v>0.30882352941176472</v>
      </c>
      <c r="R107">
        <v>0</v>
      </c>
      <c r="S107" s="26">
        <f>VLOOKUP(R107,percentages!AM$2:AO$10,3,FALSE)</f>
        <v>0.26262626262626265</v>
      </c>
      <c r="T107">
        <v>1</v>
      </c>
      <c r="U107" s="26">
        <f>VLOOKUP(T107,percentages!AQ$2:AS$4,3,FALSE)</f>
        <v>0.25352112676056338</v>
      </c>
      <c r="V107">
        <v>0</v>
      </c>
      <c r="W107" s="26">
        <f>VLOOKUP(V107,percentages!AU$2:AW$5,3,FALSE)</f>
        <v>0.26136363636363635</v>
      </c>
      <c r="X107">
        <v>7</v>
      </c>
      <c r="Y107" s="26">
        <f>VLOOKUP(X107,percentages!AY$2:BA$4,3,FALSE)</f>
        <v>0.76068376068376065</v>
      </c>
      <c r="Z107">
        <v>0</v>
      </c>
      <c r="AA107" s="26" t="e">
        <f t="shared" si="10"/>
        <v>#N/A</v>
      </c>
      <c r="AB107" s="26" t="e">
        <f t="shared" si="11"/>
        <v>#N/A</v>
      </c>
      <c r="AC107" t="e">
        <f t="shared" si="12"/>
        <v>#N/A</v>
      </c>
      <c r="AD107" t="e">
        <f t="shared" si="13"/>
        <v>#N/A</v>
      </c>
      <c r="AE107" t="e">
        <f t="shared" si="14"/>
        <v>#N/A</v>
      </c>
      <c r="AF107" t="e">
        <f t="shared" si="15"/>
        <v>#N/A</v>
      </c>
      <c r="AG107" t="e">
        <f t="shared" si="16"/>
        <v>#N/A</v>
      </c>
      <c r="AH107" t="e">
        <f t="shared" si="17"/>
        <v>#N/A</v>
      </c>
    </row>
    <row r="108" spans="1:34" x14ac:dyDescent="0.25">
      <c r="A108">
        <v>60</v>
      </c>
      <c r="B108" s="26">
        <f>VLOOKUP(A108,percentages!$A$2:$D$10,4,FALSE)</f>
        <v>0.63013698630136983</v>
      </c>
      <c r="C108">
        <v>1</v>
      </c>
      <c r="D108">
        <f t="shared" si="9"/>
        <v>0.55000000000000004</v>
      </c>
      <c r="E108">
        <v>4</v>
      </c>
      <c r="F108" s="26">
        <f>VLOOKUP(E108,percentages!$J$2:$L$5,3,FALSE)</f>
        <v>0.72916666666666663</v>
      </c>
      <c r="G108">
        <v>140</v>
      </c>
      <c r="H108" s="26">
        <f>VLOOKUP(G108,percentages!N$2:Q$11,3,FALSE)</f>
        <v>29</v>
      </c>
      <c r="I108">
        <v>200</v>
      </c>
      <c r="J108" s="26">
        <f>VLOOKUP(I108,percentages!S$2:U$11,3,FALSE)</f>
        <v>0.38235294117647056</v>
      </c>
      <c r="K108">
        <v>0</v>
      </c>
      <c r="L108">
        <v>0</v>
      </c>
      <c r="M108" s="26">
        <f>VLOOKUP(L108,percentages!AA$2:AC$4,3,FALSE)</f>
        <v>0.37086092715231789</v>
      </c>
      <c r="N108">
        <v>170</v>
      </c>
      <c r="O108" s="26" t="e">
        <f>VLOOKUP(N108,percentages!AD$2:AF$15,3,FALSE)</f>
        <v>#N/A</v>
      </c>
      <c r="P108">
        <v>1</v>
      </c>
      <c r="Q108" s="26">
        <f>VLOOKUP(P108,percentages!AI$2:AK$3,3,FALSE)</f>
        <v>0.76767676767676762</v>
      </c>
      <c r="R108">
        <v>0</v>
      </c>
      <c r="S108" s="26">
        <f>VLOOKUP(R108,percentages!AM$2:AO$10,3,FALSE)</f>
        <v>0.26262626262626265</v>
      </c>
      <c r="T108">
        <v>1</v>
      </c>
      <c r="U108" s="26">
        <f>VLOOKUP(T108,percentages!AQ$2:AS$4,3,FALSE)</f>
        <v>0.25352112676056338</v>
      </c>
      <c r="V108">
        <v>1</v>
      </c>
      <c r="W108" s="26">
        <f>VLOOKUP(V108,percentages!AU$2:AW$5,3,FALSE)</f>
        <v>0.67692307692307696</v>
      </c>
      <c r="X108">
        <v>7</v>
      </c>
      <c r="Y108" s="26">
        <f>VLOOKUP(X108,percentages!AY$2:BA$4,3,FALSE)</f>
        <v>0.76068376068376065</v>
      </c>
      <c r="Z108">
        <v>2</v>
      </c>
      <c r="AA108" s="26" t="e">
        <f t="shared" si="10"/>
        <v>#N/A</v>
      </c>
      <c r="AB108" s="26" t="e">
        <f t="shared" si="11"/>
        <v>#N/A</v>
      </c>
      <c r="AC108" t="e">
        <f t="shared" si="12"/>
        <v>#N/A</v>
      </c>
      <c r="AD108" t="e">
        <f t="shared" si="13"/>
        <v>#N/A</v>
      </c>
      <c r="AE108" t="e">
        <f t="shared" si="14"/>
        <v>#N/A</v>
      </c>
      <c r="AF108" t="e">
        <f t="shared" si="15"/>
        <v>#N/A</v>
      </c>
      <c r="AG108" t="e">
        <f t="shared" si="16"/>
        <v>#N/A</v>
      </c>
      <c r="AH108" t="e">
        <f t="shared" si="17"/>
        <v>#N/A</v>
      </c>
    </row>
    <row r="109" spans="1:34" x14ac:dyDescent="0.25">
      <c r="A109">
        <v>60</v>
      </c>
      <c r="B109" s="26">
        <f>VLOOKUP(A109,percentages!$A$2:$D$10,4,FALSE)</f>
        <v>0.63013698630136983</v>
      </c>
      <c r="C109">
        <v>1</v>
      </c>
      <c r="D109">
        <f t="shared" si="9"/>
        <v>0.55000000000000004</v>
      </c>
      <c r="E109">
        <v>3</v>
      </c>
      <c r="F109" s="26">
        <f>VLOOKUP(E109,percentages!$J$2:$L$5,3,FALSE)</f>
        <v>0.20930232558139536</v>
      </c>
      <c r="G109">
        <v>130</v>
      </c>
      <c r="H109" s="26">
        <f>VLOOKUP(G109,percentages!N$2:Q$11,3,FALSE)</f>
        <v>34</v>
      </c>
      <c r="I109">
        <v>250</v>
      </c>
      <c r="J109" s="26">
        <f>VLOOKUP(I109,percentages!S$2:U$11,3,FALSE)</f>
        <v>0.41176470588235292</v>
      </c>
      <c r="K109">
        <v>0</v>
      </c>
      <c r="L109">
        <v>2</v>
      </c>
      <c r="M109" s="26">
        <f>VLOOKUP(L109,percentages!AA$2:AC$4,3,FALSE)</f>
        <v>0.54054054054054057</v>
      </c>
      <c r="N109">
        <v>150</v>
      </c>
      <c r="O109" s="26" t="e">
        <f>VLOOKUP(N109,percentages!AD$2:AF$15,3,FALSE)</f>
        <v>#N/A</v>
      </c>
      <c r="P109">
        <v>0</v>
      </c>
      <c r="Q109" s="26">
        <f>VLOOKUP(P109,percentages!AI$2:AK$3,3,FALSE)</f>
        <v>0.30882352941176472</v>
      </c>
      <c r="R109">
        <v>0.5</v>
      </c>
      <c r="S109" s="26">
        <f>VLOOKUP(R109,percentages!AM$2:AO$10,3,FALSE)</f>
        <v>0.25</v>
      </c>
      <c r="T109">
        <v>2</v>
      </c>
      <c r="U109" s="26">
        <f>VLOOKUP(T109,percentages!AQ$2:AS$4,3,FALSE)</f>
        <v>0.65</v>
      </c>
      <c r="V109">
        <v>1</v>
      </c>
      <c r="W109" s="26">
        <f>VLOOKUP(V109,percentages!AU$2:AW$5,3,FALSE)</f>
        <v>0.67692307692307696</v>
      </c>
      <c r="X109">
        <v>7</v>
      </c>
      <c r="Y109" s="26">
        <f>VLOOKUP(X109,percentages!AY$2:BA$4,3,FALSE)</f>
        <v>0.76068376068376065</v>
      </c>
      <c r="Z109">
        <v>1</v>
      </c>
      <c r="AA109" s="26" t="e">
        <f t="shared" si="10"/>
        <v>#N/A</v>
      </c>
      <c r="AB109" s="26" t="e">
        <f t="shared" si="11"/>
        <v>#N/A</v>
      </c>
      <c r="AC109" t="e">
        <f t="shared" si="12"/>
        <v>#N/A</v>
      </c>
      <c r="AD109" t="e">
        <f t="shared" si="13"/>
        <v>#N/A</v>
      </c>
      <c r="AE109" t="e">
        <f t="shared" si="14"/>
        <v>#N/A</v>
      </c>
      <c r="AF109" t="e">
        <f t="shared" si="15"/>
        <v>#N/A</v>
      </c>
      <c r="AG109" t="e">
        <f t="shared" si="16"/>
        <v>#N/A</v>
      </c>
      <c r="AH109" t="e">
        <f t="shared" si="17"/>
        <v>#N/A</v>
      </c>
    </row>
    <row r="110" spans="1:34" x14ac:dyDescent="0.25">
      <c r="A110">
        <v>65</v>
      </c>
      <c r="B110" s="26">
        <f>VLOOKUP(A110,percentages!$A$2:$D$10,4,FALSE)</f>
        <v>0.60869565217391308</v>
      </c>
      <c r="C110">
        <v>1</v>
      </c>
      <c r="D110">
        <f t="shared" si="9"/>
        <v>0.55000000000000004</v>
      </c>
      <c r="E110">
        <v>4</v>
      </c>
      <c r="F110" s="26">
        <f>VLOOKUP(E110,percentages!$J$2:$L$5,3,FALSE)</f>
        <v>0.72916666666666663</v>
      </c>
      <c r="G110">
        <v>120</v>
      </c>
      <c r="H110" s="26">
        <f>VLOOKUP(G110,percentages!N$2:Q$11,3,FALSE)</f>
        <v>22</v>
      </c>
      <c r="I110">
        <v>275</v>
      </c>
      <c r="J110" s="26">
        <f>VLOOKUP(I110,percentages!S$2:U$11,3,FALSE)</f>
        <v>0.5</v>
      </c>
      <c r="K110">
        <v>0</v>
      </c>
      <c r="L110">
        <v>0</v>
      </c>
      <c r="M110" s="26">
        <f>VLOOKUP(L110,percentages!AA$2:AC$4,3,FALSE)</f>
        <v>0.37086092715231789</v>
      </c>
      <c r="N110">
        <v>140</v>
      </c>
      <c r="O110" s="26" t="e">
        <f>VLOOKUP(N110,percentages!AD$2:AF$15,3,FALSE)</f>
        <v>#N/A</v>
      </c>
      <c r="P110">
        <v>1</v>
      </c>
      <c r="Q110" s="26">
        <f>VLOOKUP(P110,percentages!AI$2:AK$3,3,FALSE)</f>
        <v>0.76767676767676762</v>
      </c>
      <c r="R110">
        <v>7</v>
      </c>
      <c r="S110" s="26">
        <f>VLOOKUP(R110,percentages!AM$2:AO$10,3,FALSE)</f>
        <v>0.92307692307692313</v>
      </c>
      <c r="T110">
        <v>2</v>
      </c>
      <c r="U110" s="26">
        <f>VLOOKUP(T110,percentages!AQ$2:AS$4,3,FALSE)</f>
        <v>0.65</v>
      </c>
      <c r="V110">
        <v>1</v>
      </c>
      <c r="W110" s="26">
        <f>VLOOKUP(V110,percentages!AU$2:AW$5,3,FALSE)</f>
        <v>0.67692307692307696</v>
      </c>
      <c r="X110">
        <v>7</v>
      </c>
      <c r="Y110" s="26">
        <f>VLOOKUP(X110,percentages!AY$2:BA$4,3,FALSE)</f>
        <v>0.76068376068376065</v>
      </c>
      <c r="Z110">
        <v>2</v>
      </c>
      <c r="AA110" s="26" t="e">
        <f t="shared" si="10"/>
        <v>#N/A</v>
      </c>
      <c r="AB110" s="26" t="e">
        <f t="shared" si="11"/>
        <v>#N/A</v>
      </c>
      <c r="AC110" t="e">
        <f t="shared" si="12"/>
        <v>#N/A</v>
      </c>
      <c r="AD110" t="e">
        <f t="shared" si="13"/>
        <v>#N/A</v>
      </c>
      <c r="AE110" t="e">
        <f t="shared" si="14"/>
        <v>#N/A</v>
      </c>
      <c r="AF110" t="e">
        <f t="shared" si="15"/>
        <v>#N/A</v>
      </c>
      <c r="AG110" t="e">
        <f t="shared" si="16"/>
        <v>#N/A</v>
      </c>
      <c r="AH110" t="e">
        <f t="shared" si="17"/>
        <v>#N/A</v>
      </c>
    </row>
    <row r="111" spans="1:34" x14ac:dyDescent="0.25">
      <c r="A111">
        <v>40</v>
      </c>
      <c r="B111" s="26">
        <f>VLOOKUP(A111,percentages!$A$2:$D$10,4,FALSE)</f>
        <v>0.33333333333333331</v>
      </c>
      <c r="C111">
        <v>1</v>
      </c>
      <c r="D111">
        <f t="shared" si="9"/>
        <v>0.55000000000000004</v>
      </c>
      <c r="E111">
        <v>4</v>
      </c>
      <c r="F111" s="26">
        <f>VLOOKUP(E111,percentages!$J$2:$L$5,3,FALSE)</f>
        <v>0.72916666666666663</v>
      </c>
      <c r="G111">
        <v>120</v>
      </c>
      <c r="H111" s="26">
        <f>VLOOKUP(G111,percentages!N$2:Q$11,3,FALSE)</f>
        <v>22</v>
      </c>
      <c r="I111">
        <v>225</v>
      </c>
      <c r="J111" s="26">
        <f>VLOOKUP(I111,percentages!S$2:U$11,3,FALSE)</f>
        <v>0.36206896551724138</v>
      </c>
      <c r="K111">
        <v>0</v>
      </c>
      <c r="L111">
        <v>0</v>
      </c>
      <c r="M111" s="26">
        <f>VLOOKUP(L111,percentages!AA$2:AC$4,3,FALSE)</f>
        <v>0.37086092715231789</v>
      </c>
      <c r="N111">
        <v>140</v>
      </c>
      <c r="O111" s="26" t="e">
        <f>VLOOKUP(N111,percentages!AD$2:AF$15,3,FALSE)</f>
        <v>#N/A</v>
      </c>
      <c r="P111">
        <v>0</v>
      </c>
      <c r="Q111" s="26">
        <f>VLOOKUP(P111,percentages!AI$2:AK$3,3,FALSE)</f>
        <v>0.30882352941176472</v>
      </c>
      <c r="R111">
        <v>1.5</v>
      </c>
      <c r="S111" s="26">
        <f>VLOOKUP(R111,percentages!AM$2:AO$10,3,FALSE)</f>
        <v>0.47368421052631576</v>
      </c>
      <c r="T111">
        <v>2</v>
      </c>
      <c r="U111" s="26">
        <f>VLOOKUP(T111,percentages!AQ$2:AS$4,3,FALSE)</f>
        <v>0.65</v>
      </c>
      <c r="V111">
        <v>0</v>
      </c>
      <c r="W111" s="26">
        <f>VLOOKUP(V111,percentages!AU$2:AW$5,3,FALSE)</f>
        <v>0.26136363636363635</v>
      </c>
      <c r="X111">
        <v>7</v>
      </c>
      <c r="Y111" s="26">
        <f>VLOOKUP(X111,percentages!AY$2:BA$4,3,FALSE)</f>
        <v>0.76068376068376065</v>
      </c>
      <c r="Z111">
        <v>3</v>
      </c>
      <c r="AA111" s="26" t="e">
        <f t="shared" si="10"/>
        <v>#N/A</v>
      </c>
      <c r="AB111" s="26" t="e">
        <f t="shared" si="11"/>
        <v>#N/A</v>
      </c>
      <c r="AC111" t="e">
        <f t="shared" si="12"/>
        <v>#N/A</v>
      </c>
      <c r="AD111" t="e">
        <f t="shared" si="13"/>
        <v>#N/A</v>
      </c>
      <c r="AE111" t="e">
        <f t="shared" si="14"/>
        <v>#N/A</v>
      </c>
      <c r="AF111" t="e">
        <f t="shared" si="15"/>
        <v>#N/A</v>
      </c>
      <c r="AG111" t="e">
        <f t="shared" si="16"/>
        <v>#N/A</v>
      </c>
      <c r="AH111" t="e">
        <f t="shared" si="17"/>
        <v>#N/A</v>
      </c>
    </row>
    <row r="112" spans="1:34" x14ac:dyDescent="0.25">
      <c r="A112">
        <v>65</v>
      </c>
      <c r="B112" s="26">
        <f>VLOOKUP(A112,percentages!$A$2:$D$10,4,FALSE)</f>
        <v>0.60869565217391308</v>
      </c>
      <c r="C112">
        <v>0</v>
      </c>
      <c r="D112">
        <f t="shared" si="9"/>
        <v>0.26</v>
      </c>
      <c r="E112">
        <v>4</v>
      </c>
      <c r="F112" s="26">
        <f>VLOOKUP(E112,percentages!$J$2:$L$5,3,FALSE)</f>
        <v>0.72916666666666663</v>
      </c>
      <c r="G112">
        <v>150</v>
      </c>
      <c r="H112" s="26">
        <f>VLOOKUP(G112,percentages!N$2:Q$11,3,FALSE)</f>
        <v>17</v>
      </c>
      <c r="I112">
        <v>375</v>
      </c>
      <c r="J112" s="26">
        <f>VLOOKUP(I112,percentages!S$2:U$11,3,FALSE)</f>
        <v>0.48717948717948717</v>
      </c>
      <c r="K112">
        <v>0</v>
      </c>
      <c r="L112">
        <v>2</v>
      </c>
      <c r="M112" s="26">
        <f>VLOOKUP(L112,percentages!AA$2:AC$4,3,FALSE)</f>
        <v>0.54054054054054057</v>
      </c>
      <c r="N112">
        <v>150</v>
      </c>
      <c r="O112" s="26" t="e">
        <f>VLOOKUP(N112,percentages!AD$2:AF$15,3,FALSE)</f>
        <v>#N/A</v>
      </c>
      <c r="P112">
        <v>1</v>
      </c>
      <c r="Q112" s="26">
        <f>VLOOKUP(P112,percentages!AI$2:AK$3,3,FALSE)</f>
        <v>0.76767676767676762</v>
      </c>
      <c r="R112">
        <v>1</v>
      </c>
      <c r="S112" s="26">
        <f>VLOOKUP(R112,percentages!AM$2:AO$10,3,FALSE)</f>
        <v>0.48888888888888887</v>
      </c>
      <c r="T112">
        <v>2</v>
      </c>
      <c r="U112" s="26">
        <f>VLOOKUP(T112,percentages!AQ$2:AS$4,3,FALSE)</f>
        <v>0.65</v>
      </c>
      <c r="V112">
        <v>0</v>
      </c>
      <c r="W112" s="26">
        <f>VLOOKUP(V112,percentages!AU$2:AW$5,3,FALSE)</f>
        <v>0.26136363636363635</v>
      </c>
      <c r="X112">
        <v>7</v>
      </c>
      <c r="Y112" s="26">
        <f>VLOOKUP(X112,percentages!AY$2:BA$4,3,FALSE)</f>
        <v>0.76068376068376065</v>
      </c>
      <c r="Z112">
        <v>1</v>
      </c>
      <c r="AA112" s="26" t="e">
        <f t="shared" si="10"/>
        <v>#N/A</v>
      </c>
      <c r="AB112" s="26" t="e">
        <f t="shared" si="11"/>
        <v>#N/A</v>
      </c>
      <c r="AC112" t="e">
        <f t="shared" si="12"/>
        <v>#N/A</v>
      </c>
      <c r="AD112" t="e">
        <f t="shared" si="13"/>
        <v>#N/A</v>
      </c>
      <c r="AE112" t="e">
        <f t="shared" si="14"/>
        <v>#N/A</v>
      </c>
      <c r="AF112" t="e">
        <f t="shared" si="15"/>
        <v>#N/A</v>
      </c>
      <c r="AG112" t="e">
        <f t="shared" si="16"/>
        <v>#N/A</v>
      </c>
      <c r="AH112" t="e">
        <f t="shared" si="17"/>
        <v>#N/A</v>
      </c>
    </row>
    <row r="113" spans="1:34" x14ac:dyDescent="0.25">
      <c r="A113">
        <v>60</v>
      </c>
      <c r="B113" s="26">
        <f>VLOOKUP(A113,percentages!$A$2:$D$10,4,FALSE)</f>
        <v>0.63013698630136983</v>
      </c>
      <c r="C113">
        <v>1</v>
      </c>
      <c r="D113">
        <f t="shared" si="9"/>
        <v>0.55000000000000004</v>
      </c>
      <c r="E113">
        <v>4</v>
      </c>
      <c r="F113" s="26">
        <f>VLOOKUP(E113,percentages!$J$2:$L$5,3,FALSE)</f>
        <v>0.72916666666666663</v>
      </c>
      <c r="G113">
        <v>130</v>
      </c>
      <c r="H113" s="26">
        <f>VLOOKUP(G113,percentages!N$2:Q$11,3,FALSE)</f>
        <v>34</v>
      </c>
      <c r="I113">
        <v>250</v>
      </c>
      <c r="J113" s="26">
        <f>VLOOKUP(I113,percentages!S$2:U$11,3,FALSE)</f>
        <v>0.41176470588235292</v>
      </c>
      <c r="K113">
        <v>1</v>
      </c>
      <c r="L113">
        <v>2</v>
      </c>
      <c r="M113" s="26">
        <f>VLOOKUP(L113,percentages!AA$2:AC$4,3,FALSE)</f>
        <v>0.54054054054054057</v>
      </c>
      <c r="N113">
        <v>150</v>
      </c>
      <c r="O113" s="26" t="e">
        <f>VLOOKUP(N113,percentages!AD$2:AF$15,3,FALSE)</f>
        <v>#N/A</v>
      </c>
      <c r="P113">
        <v>1</v>
      </c>
      <c r="Q113" s="26">
        <f>VLOOKUP(P113,percentages!AI$2:AK$3,3,FALSE)</f>
        <v>0.76767676767676762</v>
      </c>
      <c r="R113">
        <v>1.5</v>
      </c>
      <c r="S113" s="26">
        <f>VLOOKUP(R113,percentages!AM$2:AO$10,3,FALSE)</f>
        <v>0.47368421052631576</v>
      </c>
      <c r="T113">
        <v>2</v>
      </c>
      <c r="U113" s="26">
        <f>VLOOKUP(T113,percentages!AQ$2:AS$4,3,FALSE)</f>
        <v>0.65</v>
      </c>
      <c r="V113">
        <v>1</v>
      </c>
      <c r="W113" s="26">
        <f>VLOOKUP(V113,percentages!AU$2:AW$5,3,FALSE)</f>
        <v>0.67692307692307696</v>
      </c>
      <c r="X113">
        <v>3</v>
      </c>
      <c r="Y113" s="26">
        <f>VLOOKUP(X113,percentages!AY$2:BA$4,3,FALSE)</f>
        <v>0.22289156626506024</v>
      </c>
      <c r="Z113">
        <v>1</v>
      </c>
      <c r="AA113" s="26" t="e">
        <f t="shared" si="10"/>
        <v>#N/A</v>
      </c>
      <c r="AB113" s="26" t="e">
        <f t="shared" si="11"/>
        <v>#N/A</v>
      </c>
      <c r="AC113" t="e">
        <f t="shared" si="12"/>
        <v>#N/A</v>
      </c>
      <c r="AD113" t="e">
        <f t="shared" si="13"/>
        <v>#N/A</v>
      </c>
      <c r="AE113" t="e">
        <f t="shared" si="14"/>
        <v>#N/A</v>
      </c>
      <c r="AF113" t="e">
        <f t="shared" si="15"/>
        <v>#N/A</v>
      </c>
      <c r="AG113" t="e">
        <f t="shared" si="16"/>
        <v>#N/A</v>
      </c>
      <c r="AH113" t="e">
        <f t="shared" si="17"/>
        <v>#N/A</v>
      </c>
    </row>
    <row r="114" spans="1:34" x14ac:dyDescent="0.25">
      <c r="A114">
        <v>55</v>
      </c>
      <c r="B114" s="26">
        <f>VLOOKUP(A114,percentages!$A$2:$D$10,4,FALSE)</f>
        <v>0.35087719298245612</v>
      </c>
      <c r="C114">
        <v>1</v>
      </c>
      <c r="D114">
        <f t="shared" si="9"/>
        <v>0.55000000000000004</v>
      </c>
      <c r="E114">
        <v>1</v>
      </c>
      <c r="F114" s="26">
        <f>VLOOKUP(E114,percentages!$J$2:$L$5,3,FALSE)</f>
        <v>0.30434782608695654</v>
      </c>
      <c r="G114">
        <v>120</v>
      </c>
      <c r="H114" s="26">
        <f>VLOOKUP(G114,percentages!N$2:Q$11,3,FALSE)</f>
        <v>22</v>
      </c>
      <c r="I114">
        <v>200</v>
      </c>
      <c r="J114" s="26">
        <f>VLOOKUP(I114,percentages!S$2:U$11,3,FALSE)</f>
        <v>0.38235294117647056</v>
      </c>
      <c r="K114">
        <v>0</v>
      </c>
      <c r="L114">
        <v>2</v>
      </c>
      <c r="M114" s="26">
        <f>VLOOKUP(L114,percentages!AA$2:AC$4,3,FALSE)</f>
        <v>0.54054054054054057</v>
      </c>
      <c r="N114">
        <v>190</v>
      </c>
      <c r="O114" s="26">
        <f>VLOOKUP(N114,percentages!AD$2:AF$15,3,FALSE)</f>
        <v>0.14285714285714285</v>
      </c>
      <c r="P114">
        <v>0</v>
      </c>
      <c r="Q114" s="26">
        <f>VLOOKUP(P114,percentages!AI$2:AK$3,3,FALSE)</f>
        <v>0.30882352941176472</v>
      </c>
      <c r="R114">
        <v>0</v>
      </c>
      <c r="S114" s="26">
        <f>VLOOKUP(R114,percentages!AM$2:AO$10,3,FALSE)</f>
        <v>0.26262626262626265</v>
      </c>
      <c r="T114">
        <v>2</v>
      </c>
      <c r="U114" s="26">
        <f>VLOOKUP(T114,percentages!AQ$2:AS$4,3,FALSE)</f>
        <v>0.65</v>
      </c>
      <c r="V114">
        <v>0</v>
      </c>
      <c r="W114" s="26">
        <f>VLOOKUP(V114,percentages!AU$2:AW$5,3,FALSE)</f>
        <v>0.26136363636363635</v>
      </c>
      <c r="X114">
        <v>6</v>
      </c>
      <c r="Y114" s="26">
        <f>VLOOKUP(X114,percentages!AY$2:BA$4,3,FALSE)</f>
        <v>0.66666666666666663</v>
      </c>
      <c r="Z114">
        <v>0</v>
      </c>
      <c r="AA114" s="26">
        <f t="shared" si="10"/>
        <v>2.2017046448926583</v>
      </c>
      <c r="AB114" s="26">
        <f t="shared" si="11"/>
        <v>0</v>
      </c>
      <c r="AC114">
        <f t="shared" si="12"/>
        <v>0</v>
      </c>
      <c r="AD114">
        <f t="shared" si="13"/>
        <v>0</v>
      </c>
      <c r="AE114">
        <f t="shared" si="14"/>
        <v>0</v>
      </c>
      <c r="AF114">
        <f t="shared" si="15"/>
        <v>1</v>
      </c>
      <c r="AG114">
        <f t="shared" si="16"/>
        <v>0</v>
      </c>
      <c r="AH114">
        <f t="shared" si="17"/>
        <v>1</v>
      </c>
    </row>
    <row r="115" spans="1:34" x14ac:dyDescent="0.25">
      <c r="A115">
        <v>45</v>
      </c>
      <c r="B115" s="26">
        <f>VLOOKUP(A115,percentages!$A$2:$D$10,4,FALSE)</f>
        <v>0.22222222222222221</v>
      </c>
      <c r="C115">
        <v>0</v>
      </c>
      <c r="D115">
        <f t="shared" si="9"/>
        <v>0.26</v>
      </c>
      <c r="E115">
        <v>4</v>
      </c>
      <c r="F115" s="26">
        <f>VLOOKUP(E115,percentages!$J$2:$L$5,3,FALSE)</f>
        <v>0.72916666666666663</v>
      </c>
      <c r="G115">
        <v>140</v>
      </c>
      <c r="H115" s="26">
        <f>VLOOKUP(G115,percentages!N$2:Q$11,3,FALSE)</f>
        <v>29</v>
      </c>
      <c r="I115">
        <v>375</v>
      </c>
      <c r="J115" s="26">
        <f>VLOOKUP(I115,percentages!S$2:U$11,3,FALSE)</f>
        <v>0.48717948717948717</v>
      </c>
      <c r="K115">
        <v>1</v>
      </c>
      <c r="L115">
        <v>2</v>
      </c>
      <c r="M115" s="26">
        <f>VLOOKUP(L115,percentages!AA$2:AC$4,3,FALSE)</f>
        <v>0.54054054054054057</v>
      </c>
      <c r="N115">
        <v>140</v>
      </c>
      <c r="O115" s="26" t="e">
        <f>VLOOKUP(N115,percentages!AD$2:AF$15,3,FALSE)</f>
        <v>#N/A</v>
      </c>
      <c r="P115">
        <v>1</v>
      </c>
      <c r="Q115" s="26">
        <f>VLOOKUP(P115,percentages!AI$2:AK$3,3,FALSE)</f>
        <v>0.76767676767676762</v>
      </c>
      <c r="R115">
        <v>3</v>
      </c>
      <c r="S115" s="26">
        <f>VLOOKUP(R115,percentages!AM$2:AO$10,3,FALSE)</f>
        <v>0.88888888888888884</v>
      </c>
      <c r="T115">
        <v>2</v>
      </c>
      <c r="U115" s="26">
        <f>VLOOKUP(T115,percentages!AQ$2:AS$4,3,FALSE)</f>
        <v>0.65</v>
      </c>
      <c r="V115">
        <v>0</v>
      </c>
      <c r="W115" s="26">
        <f>VLOOKUP(V115,percentages!AU$2:AW$5,3,FALSE)</f>
        <v>0.26136363636363635</v>
      </c>
      <c r="X115">
        <v>7</v>
      </c>
      <c r="Y115" s="26">
        <f>VLOOKUP(X115,percentages!AY$2:BA$4,3,FALSE)</f>
        <v>0.76068376068376065</v>
      </c>
      <c r="Z115">
        <v>2</v>
      </c>
      <c r="AA115" s="26" t="e">
        <f t="shared" si="10"/>
        <v>#N/A</v>
      </c>
      <c r="AB115" s="26" t="e">
        <f t="shared" si="11"/>
        <v>#N/A</v>
      </c>
      <c r="AC115" t="e">
        <f t="shared" si="12"/>
        <v>#N/A</v>
      </c>
      <c r="AD115" t="e">
        <f t="shared" si="13"/>
        <v>#N/A</v>
      </c>
      <c r="AE115" t="e">
        <f t="shared" si="14"/>
        <v>#N/A</v>
      </c>
      <c r="AF115" t="e">
        <f t="shared" si="15"/>
        <v>#N/A</v>
      </c>
      <c r="AG115" t="e">
        <f t="shared" si="16"/>
        <v>#N/A</v>
      </c>
      <c r="AH115" t="e">
        <f t="shared" si="17"/>
        <v>#N/A</v>
      </c>
    </row>
    <row r="116" spans="1:34" x14ac:dyDescent="0.25">
      <c r="A116">
        <v>65</v>
      </c>
      <c r="B116" s="26">
        <f>VLOOKUP(A116,percentages!$A$2:$D$10,4,FALSE)</f>
        <v>0.60869565217391308</v>
      </c>
      <c r="C116">
        <v>0</v>
      </c>
      <c r="D116">
        <f t="shared" si="9"/>
        <v>0.26</v>
      </c>
      <c r="E116">
        <v>3</v>
      </c>
      <c r="F116" s="26">
        <f>VLOOKUP(E116,percentages!$J$2:$L$5,3,FALSE)</f>
        <v>0.20930232558139536</v>
      </c>
      <c r="G116">
        <v>130</v>
      </c>
      <c r="H116" s="26">
        <f>VLOOKUP(G116,percentages!N$2:Q$11,3,FALSE)</f>
        <v>34</v>
      </c>
      <c r="I116">
        <v>275</v>
      </c>
      <c r="J116" s="26">
        <f>VLOOKUP(I116,percentages!S$2:U$11,3,FALSE)</f>
        <v>0.5</v>
      </c>
      <c r="K116">
        <v>0</v>
      </c>
      <c r="L116">
        <v>0</v>
      </c>
      <c r="M116" s="26">
        <f>VLOOKUP(L116,percentages!AA$2:AC$4,3,FALSE)</f>
        <v>0.37086092715231789</v>
      </c>
      <c r="N116">
        <v>100</v>
      </c>
      <c r="O116" s="26" t="e">
        <f>VLOOKUP(N116,percentages!AD$2:AF$15,3,FALSE)</f>
        <v>#N/A</v>
      </c>
      <c r="P116">
        <v>0</v>
      </c>
      <c r="Q116" s="26">
        <f>VLOOKUP(P116,percentages!AI$2:AK$3,3,FALSE)</f>
        <v>0.30882352941176472</v>
      </c>
      <c r="R116">
        <v>1.5</v>
      </c>
      <c r="S116" s="26">
        <f>VLOOKUP(R116,percentages!AM$2:AO$10,3,FALSE)</f>
        <v>0.47368421052631576</v>
      </c>
      <c r="T116">
        <v>2</v>
      </c>
      <c r="U116" s="26">
        <f>VLOOKUP(T116,percentages!AQ$2:AS$4,3,FALSE)</f>
        <v>0.65</v>
      </c>
      <c r="V116">
        <v>1</v>
      </c>
      <c r="W116" s="26">
        <f>VLOOKUP(V116,percentages!AU$2:AW$5,3,FALSE)</f>
        <v>0.67692307692307696</v>
      </c>
      <c r="X116">
        <v>7</v>
      </c>
      <c r="Y116" s="26">
        <f>VLOOKUP(X116,percentages!AY$2:BA$4,3,FALSE)</f>
        <v>0.76068376068376065</v>
      </c>
      <c r="Z116">
        <v>2</v>
      </c>
      <c r="AA116" s="26" t="e">
        <f t="shared" si="10"/>
        <v>#N/A</v>
      </c>
      <c r="AB116" s="26" t="e">
        <f t="shared" si="11"/>
        <v>#N/A</v>
      </c>
      <c r="AC116" t="e">
        <f t="shared" si="12"/>
        <v>#N/A</v>
      </c>
      <c r="AD116" t="e">
        <f t="shared" si="13"/>
        <v>#N/A</v>
      </c>
      <c r="AE116" t="e">
        <f t="shared" si="14"/>
        <v>#N/A</v>
      </c>
      <c r="AF116" t="e">
        <f t="shared" si="15"/>
        <v>#N/A</v>
      </c>
      <c r="AG116" t="e">
        <f t="shared" si="16"/>
        <v>#N/A</v>
      </c>
      <c r="AH116" t="e">
        <f t="shared" si="17"/>
        <v>#N/A</v>
      </c>
    </row>
    <row r="117" spans="1:34" x14ac:dyDescent="0.25">
      <c r="A117">
        <v>45</v>
      </c>
      <c r="B117" s="26">
        <f>VLOOKUP(A117,percentages!$A$2:$D$10,4,FALSE)</f>
        <v>0.22222222222222221</v>
      </c>
      <c r="C117">
        <v>1</v>
      </c>
      <c r="D117">
        <f t="shared" si="9"/>
        <v>0.55000000000000004</v>
      </c>
      <c r="E117">
        <v>2</v>
      </c>
      <c r="F117" s="26">
        <f>VLOOKUP(E117,percentages!$J$2:$L$5,3,FALSE)</f>
        <v>0.18</v>
      </c>
      <c r="G117">
        <v>140</v>
      </c>
      <c r="H117" s="26">
        <f>VLOOKUP(G117,percentages!N$2:Q$11,3,FALSE)</f>
        <v>29</v>
      </c>
      <c r="I117">
        <v>225</v>
      </c>
      <c r="J117" s="26">
        <f>VLOOKUP(I117,percentages!S$2:U$11,3,FALSE)</f>
        <v>0.36206896551724138</v>
      </c>
      <c r="K117">
        <v>0</v>
      </c>
      <c r="L117">
        <v>0</v>
      </c>
      <c r="M117" s="26">
        <f>VLOOKUP(L117,percentages!AA$2:AC$4,3,FALSE)</f>
        <v>0.37086092715231789</v>
      </c>
      <c r="N117">
        <v>140</v>
      </c>
      <c r="O117" s="26" t="e">
        <f>VLOOKUP(N117,percentages!AD$2:AF$15,3,FALSE)</f>
        <v>#N/A</v>
      </c>
      <c r="P117">
        <v>0</v>
      </c>
      <c r="Q117" s="26">
        <f>VLOOKUP(P117,percentages!AI$2:AK$3,3,FALSE)</f>
        <v>0.30882352941176472</v>
      </c>
      <c r="R117">
        <v>0</v>
      </c>
      <c r="S117" s="26">
        <f>VLOOKUP(R117,percentages!AM$2:AO$10,3,FALSE)</f>
        <v>0.26262626262626265</v>
      </c>
      <c r="T117">
        <v>2</v>
      </c>
      <c r="U117" s="26">
        <f>VLOOKUP(T117,percentages!AQ$2:AS$4,3,FALSE)</f>
        <v>0.65</v>
      </c>
      <c r="V117">
        <v>0</v>
      </c>
      <c r="W117" s="26">
        <f>VLOOKUP(V117,percentages!AU$2:AW$5,3,FALSE)</f>
        <v>0.26136363636363635</v>
      </c>
      <c r="X117">
        <v>6</v>
      </c>
      <c r="Y117" s="26">
        <f>VLOOKUP(X117,percentages!AY$2:BA$4,3,FALSE)</f>
        <v>0.66666666666666663</v>
      </c>
      <c r="Z117">
        <v>0</v>
      </c>
      <c r="AA117" s="26" t="e">
        <f t="shared" si="10"/>
        <v>#N/A</v>
      </c>
      <c r="AB117" s="26" t="e">
        <f t="shared" si="11"/>
        <v>#N/A</v>
      </c>
      <c r="AC117" t="e">
        <f t="shared" si="12"/>
        <v>#N/A</v>
      </c>
      <c r="AD117" t="e">
        <f t="shared" si="13"/>
        <v>#N/A</v>
      </c>
      <c r="AE117" t="e">
        <f t="shared" si="14"/>
        <v>#N/A</v>
      </c>
      <c r="AF117" t="e">
        <f t="shared" si="15"/>
        <v>#N/A</v>
      </c>
      <c r="AG117" t="e">
        <f t="shared" si="16"/>
        <v>#N/A</v>
      </c>
      <c r="AH117" t="e">
        <f t="shared" si="17"/>
        <v>#N/A</v>
      </c>
    </row>
    <row r="118" spans="1:34" x14ac:dyDescent="0.25">
      <c r="A118">
        <v>60</v>
      </c>
      <c r="B118" s="26">
        <f>VLOOKUP(A118,percentages!$A$2:$D$10,4,FALSE)</f>
        <v>0.63013698630136983</v>
      </c>
      <c r="C118">
        <v>1</v>
      </c>
      <c r="D118">
        <f t="shared" si="9"/>
        <v>0.55000000000000004</v>
      </c>
      <c r="E118">
        <v>3</v>
      </c>
      <c r="F118" s="26">
        <f>VLOOKUP(E118,percentages!$J$2:$L$5,3,FALSE)</f>
        <v>0.20930232558139536</v>
      </c>
      <c r="G118">
        <v>140</v>
      </c>
      <c r="H118" s="26">
        <f>VLOOKUP(G118,percentages!N$2:Q$11,3,FALSE)</f>
        <v>29</v>
      </c>
      <c r="I118">
        <v>225</v>
      </c>
      <c r="J118" s="26">
        <f>VLOOKUP(I118,percentages!S$2:U$11,3,FALSE)</f>
        <v>0.36206896551724138</v>
      </c>
      <c r="K118">
        <v>1</v>
      </c>
      <c r="L118">
        <v>2</v>
      </c>
      <c r="M118" s="26">
        <f>VLOOKUP(L118,percentages!AA$2:AC$4,3,FALSE)</f>
        <v>0.54054054054054057</v>
      </c>
      <c r="N118">
        <v>170</v>
      </c>
      <c r="O118" s="26" t="e">
        <f>VLOOKUP(N118,percentages!AD$2:AF$15,3,FALSE)</f>
        <v>#N/A</v>
      </c>
      <c r="P118">
        <v>0</v>
      </c>
      <c r="Q118" s="26">
        <f>VLOOKUP(P118,percentages!AI$2:AK$3,3,FALSE)</f>
        <v>0.30882352941176472</v>
      </c>
      <c r="R118">
        <v>0</v>
      </c>
      <c r="S118" s="26">
        <f>VLOOKUP(R118,percentages!AM$2:AO$10,3,FALSE)</f>
        <v>0.26262626262626265</v>
      </c>
      <c r="T118">
        <v>1</v>
      </c>
      <c r="U118" s="26">
        <f>VLOOKUP(T118,percentages!AQ$2:AS$4,3,FALSE)</f>
        <v>0.25352112676056338</v>
      </c>
      <c r="V118">
        <v>0</v>
      </c>
      <c r="W118" s="26">
        <f>VLOOKUP(V118,percentages!AU$2:AW$5,3,FALSE)</f>
        <v>0.26136363636363635</v>
      </c>
      <c r="X118">
        <v>3</v>
      </c>
      <c r="Y118" s="26">
        <f>VLOOKUP(X118,percentages!AY$2:BA$4,3,FALSE)</f>
        <v>0.22289156626506024</v>
      </c>
      <c r="Z118">
        <v>0</v>
      </c>
      <c r="AA118" s="26" t="e">
        <f t="shared" si="10"/>
        <v>#N/A</v>
      </c>
      <c r="AB118" s="26" t="e">
        <f t="shared" si="11"/>
        <v>#N/A</v>
      </c>
      <c r="AC118" t="e">
        <f t="shared" si="12"/>
        <v>#N/A</v>
      </c>
      <c r="AD118" t="e">
        <f t="shared" si="13"/>
        <v>#N/A</v>
      </c>
      <c r="AE118" t="e">
        <f t="shared" si="14"/>
        <v>#N/A</v>
      </c>
      <c r="AF118" t="e">
        <f t="shared" si="15"/>
        <v>#N/A</v>
      </c>
      <c r="AG118" t="e">
        <f t="shared" si="16"/>
        <v>#N/A</v>
      </c>
      <c r="AH118" t="e">
        <f t="shared" si="17"/>
        <v>#N/A</v>
      </c>
    </row>
    <row r="119" spans="1:34" x14ac:dyDescent="0.25">
      <c r="A119">
        <v>40</v>
      </c>
      <c r="B119" s="26">
        <f>VLOOKUP(A119,percentages!$A$2:$D$10,4,FALSE)</f>
        <v>0.33333333333333331</v>
      </c>
      <c r="C119">
        <v>0</v>
      </c>
      <c r="D119">
        <f t="shared" si="9"/>
        <v>0.26</v>
      </c>
      <c r="E119">
        <v>4</v>
      </c>
      <c r="F119" s="26">
        <f>VLOOKUP(E119,percentages!$J$2:$L$5,3,FALSE)</f>
        <v>0.72916666666666663</v>
      </c>
      <c r="G119">
        <v>140</v>
      </c>
      <c r="H119" s="26">
        <f>VLOOKUP(G119,percentages!N$2:Q$11,3,FALSE)</f>
        <v>29</v>
      </c>
      <c r="I119">
        <v>200</v>
      </c>
      <c r="J119" s="26">
        <f>VLOOKUP(I119,percentages!S$2:U$11,3,FALSE)</f>
        <v>0.38235294117647056</v>
      </c>
      <c r="K119">
        <v>0</v>
      </c>
      <c r="L119">
        <v>0</v>
      </c>
      <c r="M119" s="26">
        <f>VLOOKUP(L119,percentages!AA$2:AC$4,3,FALSE)</f>
        <v>0.37086092715231789</v>
      </c>
      <c r="N119">
        <v>190</v>
      </c>
      <c r="O119" s="26">
        <f>VLOOKUP(N119,percentages!AD$2:AF$15,3,FALSE)</f>
        <v>0.14285714285714285</v>
      </c>
      <c r="P119">
        <v>0</v>
      </c>
      <c r="Q119" s="26">
        <f>VLOOKUP(P119,percentages!AI$2:AK$3,3,FALSE)</f>
        <v>0.30882352941176472</v>
      </c>
      <c r="R119">
        <v>1.5</v>
      </c>
      <c r="S119" s="26">
        <f>VLOOKUP(R119,percentages!AM$2:AO$10,3,FALSE)</f>
        <v>0.47368421052631576</v>
      </c>
      <c r="T119">
        <v>1</v>
      </c>
      <c r="U119" s="26">
        <f>VLOOKUP(T119,percentages!AQ$2:AS$4,3,FALSE)</f>
        <v>0.25352112676056338</v>
      </c>
      <c r="V119">
        <v>0</v>
      </c>
      <c r="W119" s="26">
        <f>VLOOKUP(V119,percentages!AU$2:AW$5,3,FALSE)</f>
        <v>0.26136363636363635</v>
      </c>
      <c r="X119">
        <v>3</v>
      </c>
      <c r="Y119" s="26">
        <f>VLOOKUP(X119,percentages!AY$2:BA$4,3,FALSE)</f>
        <v>0.22289156626506024</v>
      </c>
      <c r="Z119">
        <v>0</v>
      </c>
      <c r="AA119" s="26">
        <f t="shared" si="10"/>
        <v>2.7282379233761058</v>
      </c>
      <c r="AB119" s="26">
        <f t="shared" si="11"/>
        <v>0</v>
      </c>
      <c r="AC119">
        <f t="shared" si="12"/>
        <v>0</v>
      </c>
      <c r="AD119">
        <f t="shared" si="13"/>
        <v>0</v>
      </c>
      <c r="AE119">
        <f t="shared" si="14"/>
        <v>0</v>
      </c>
      <c r="AF119">
        <f t="shared" si="15"/>
        <v>1</v>
      </c>
      <c r="AG119">
        <f t="shared" si="16"/>
        <v>0</v>
      </c>
      <c r="AH119">
        <f t="shared" si="17"/>
        <v>1</v>
      </c>
    </row>
    <row r="120" spans="1:34" x14ac:dyDescent="0.25">
      <c r="A120">
        <v>65</v>
      </c>
      <c r="B120" s="26">
        <f>VLOOKUP(A120,percentages!$A$2:$D$10,4,FALSE)</f>
        <v>0.60869565217391308</v>
      </c>
      <c r="C120">
        <v>1</v>
      </c>
      <c r="D120">
        <f t="shared" si="9"/>
        <v>0.55000000000000004</v>
      </c>
      <c r="E120">
        <v>4</v>
      </c>
      <c r="F120" s="26">
        <f>VLOOKUP(E120,percentages!$J$2:$L$5,3,FALSE)</f>
        <v>0.72916666666666663</v>
      </c>
      <c r="G120">
        <v>130</v>
      </c>
      <c r="H120" s="26">
        <f>VLOOKUP(G120,percentages!N$2:Q$11,3,FALSE)</f>
        <v>34</v>
      </c>
      <c r="I120">
        <v>375</v>
      </c>
      <c r="J120" s="26">
        <f>VLOOKUP(I120,percentages!S$2:U$11,3,FALSE)</f>
        <v>0.48717948717948717</v>
      </c>
      <c r="K120">
        <v>1</v>
      </c>
      <c r="L120">
        <v>2</v>
      </c>
      <c r="M120" s="26">
        <f>VLOOKUP(L120,percentages!AA$2:AC$4,3,FALSE)</f>
        <v>0.54054054054054057</v>
      </c>
      <c r="N120">
        <v>140</v>
      </c>
      <c r="O120" s="26" t="e">
        <f>VLOOKUP(N120,percentages!AD$2:AF$15,3,FALSE)</f>
        <v>#N/A</v>
      </c>
      <c r="P120">
        <v>1</v>
      </c>
      <c r="Q120" s="26">
        <f>VLOOKUP(P120,percentages!AI$2:AK$3,3,FALSE)</f>
        <v>0.76767676767676762</v>
      </c>
      <c r="R120">
        <v>2</v>
      </c>
      <c r="S120" s="26">
        <f>VLOOKUP(R120,percentages!AM$2:AO$10,3,FALSE)</f>
        <v>0.6</v>
      </c>
      <c r="T120">
        <v>1</v>
      </c>
      <c r="U120" s="26">
        <f>VLOOKUP(T120,percentages!AQ$2:AS$4,3,FALSE)</f>
        <v>0.25352112676056338</v>
      </c>
      <c r="V120">
        <v>3</v>
      </c>
      <c r="W120" s="26">
        <f>VLOOKUP(V120,percentages!AU$2:AW$5,3,FALSE)</f>
        <v>0.85</v>
      </c>
      <c r="X120">
        <v>7</v>
      </c>
      <c r="Y120" s="26">
        <f>VLOOKUP(X120,percentages!AY$2:BA$4,3,FALSE)</f>
        <v>0.76068376068376065</v>
      </c>
      <c r="Z120">
        <v>3</v>
      </c>
      <c r="AA120" s="26" t="e">
        <f t="shared" si="10"/>
        <v>#N/A</v>
      </c>
      <c r="AB120" s="26" t="e">
        <f t="shared" si="11"/>
        <v>#N/A</v>
      </c>
      <c r="AC120" t="e">
        <f t="shared" si="12"/>
        <v>#N/A</v>
      </c>
      <c r="AD120" t="e">
        <f t="shared" si="13"/>
        <v>#N/A</v>
      </c>
      <c r="AE120" t="e">
        <f t="shared" si="14"/>
        <v>#N/A</v>
      </c>
      <c r="AF120" t="e">
        <f t="shared" si="15"/>
        <v>#N/A</v>
      </c>
      <c r="AG120" t="e">
        <f t="shared" si="16"/>
        <v>#N/A</v>
      </c>
      <c r="AH120" t="e">
        <f t="shared" si="17"/>
        <v>#N/A</v>
      </c>
    </row>
    <row r="121" spans="1:34" x14ac:dyDescent="0.25">
      <c r="A121">
        <v>65</v>
      </c>
      <c r="B121" s="26">
        <f>VLOOKUP(A121,percentages!$A$2:$D$10,4,FALSE)</f>
        <v>0.60869565217391308</v>
      </c>
      <c r="C121">
        <v>1</v>
      </c>
      <c r="D121">
        <f t="shared" si="9"/>
        <v>0.55000000000000004</v>
      </c>
      <c r="E121">
        <v>4</v>
      </c>
      <c r="F121" s="26">
        <f>VLOOKUP(E121,percentages!$J$2:$L$5,3,FALSE)</f>
        <v>0.72916666666666663</v>
      </c>
      <c r="G121">
        <v>140</v>
      </c>
      <c r="H121" s="26">
        <f>VLOOKUP(G121,percentages!N$2:Q$11,3,FALSE)</f>
        <v>29</v>
      </c>
      <c r="I121">
        <v>275</v>
      </c>
      <c r="J121" s="26">
        <f>VLOOKUP(I121,percentages!S$2:U$11,3,FALSE)</f>
        <v>0.5</v>
      </c>
      <c r="K121">
        <v>0</v>
      </c>
      <c r="L121">
        <v>2</v>
      </c>
      <c r="M121" s="26">
        <f>VLOOKUP(L121,percentages!AA$2:AC$4,3,FALSE)</f>
        <v>0.54054054054054057</v>
      </c>
      <c r="N121">
        <v>130</v>
      </c>
      <c r="O121" s="26" t="e">
        <f>VLOOKUP(N121,percentages!AD$2:AF$15,3,FALSE)</f>
        <v>#N/A</v>
      </c>
      <c r="P121">
        <v>0</v>
      </c>
      <c r="Q121" s="26">
        <f>VLOOKUP(P121,percentages!AI$2:AK$3,3,FALSE)</f>
        <v>0.30882352941176472</v>
      </c>
      <c r="R121">
        <v>3</v>
      </c>
      <c r="S121" s="26">
        <f>VLOOKUP(R121,percentages!AM$2:AO$10,3,FALSE)</f>
        <v>0.88888888888888884</v>
      </c>
      <c r="T121">
        <v>2</v>
      </c>
      <c r="U121" s="26">
        <f>VLOOKUP(T121,percentages!AQ$2:AS$4,3,FALSE)</f>
        <v>0.65</v>
      </c>
      <c r="V121">
        <v>1</v>
      </c>
      <c r="W121" s="26">
        <f>VLOOKUP(V121,percentages!AU$2:AW$5,3,FALSE)</f>
        <v>0.67692307692307696</v>
      </c>
      <c r="X121">
        <v>7</v>
      </c>
      <c r="Y121" s="26">
        <f>VLOOKUP(X121,percentages!AY$2:BA$4,3,FALSE)</f>
        <v>0.76068376068376065</v>
      </c>
      <c r="Z121">
        <v>2</v>
      </c>
      <c r="AA121" s="26" t="e">
        <f t="shared" si="10"/>
        <v>#N/A</v>
      </c>
      <c r="AB121" s="26" t="e">
        <f t="shared" si="11"/>
        <v>#N/A</v>
      </c>
      <c r="AC121" t="e">
        <f t="shared" si="12"/>
        <v>#N/A</v>
      </c>
      <c r="AD121" t="e">
        <f t="shared" si="13"/>
        <v>#N/A</v>
      </c>
      <c r="AE121" t="e">
        <f t="shared" si="14"/>
        <v>#N/A</v>
      </c>
      <c r="AF121" t="e">
        <f t="shared" si="15"/>
        <v>#N/A</v>
      </c>
      <c r="AG121" t="e">
        <f t="shared" si="16"/>
        <v>#N/A</v>
      </c>
      <c r="AH121" t="e">
        <f t="shared" si="17"/>
        <v>#N/A</v>
      </c>
    </row>
    <row r="122" spans="1:34" x14ac:dyDescent="0.25">
      <c r="A122">
        <v>50</v>
      </c>
      <c r="B122" s="26">
        <f>VLOOKUP(A122,percentages!$A$2:$D$10,4,FALSE)</f>
        <v>0.41935483870967744</v>
      </c>
      <c r="C122">
        <v>1</v>
      </c>
      <c r="D122">
        <f t="shared" si="9"/>
        <v>0.55000000000000004</v>
      </c>
      <c r="E122">
        <v>4</v>
      </c>
      <c r="F122" s="26">
        <f>VLOOKUP(E122,percentages!$J$2:$L$5,3,FALSE)</f>
        <v>0.72916666666666663</v>
      </c>
      <c r="G122">
        <v>130</v>
      </c>
      <c r="H122" s="26">
        <f>VLOOKUP(G122,percentages!N$2:Q$11,3,FALSE)</f>
        <v>34</v>
      </c>
      <c r="I122">
        <v>275</v>
      </c>
      <c r="J122" s="26">
        <f>VLOOKUP(I122,percentages!S$2:U$11,3,FALSE)</f>
        <v>0.5</v>
      </c>
      <c r="K122">
        <v>1</v>
      </c>
      <c r="L122">
        <v>2</v>
      </c>
      <c r="M122" s="26">
        <f>VLOOKUP(L122,percentages!AA$2:AC$4,3,FALSE)</f>
        <v>0.54054054054054057</v>
      </c>
      <c r="N122">
        <v>150</v>
      </c>
      <c r="O122" s="26" t="e">
        <f>VLOOKUP(N122,percentages!AD$2:AF$15,3,FALSE)</f>
        <v>#N/A</v>
      </c>
      <c r="P122">
        <v>1</v>
      </c>
      <c r="Q122" s="26">
        <f>VLOOKUP(P122,percentages!AI$2:AK$3,3,FALSE)</f>
        <v>0.76767676767676762</v>
      </c>
      <c r="R122">
        <v>0</v>
      </c>
      <c r="S122" s="26">
        <f>VLOOKUP(R122,percentages!AM$2:AO$10,3,FALSE)</f>
        <v>0.26262626262626265</v>
      </c>
      <c r="T122">
        <v>1</v>
      </c>
      <c r="U122" s="26">
        <f>VLOOKUP(T122,percentages!AQ$2:AS$4,3,FALSE)</f>
        <v>0.25352112676056338</v>
      </c>
      <c r="V122">
        <v>2</v>
      </c>
      <c r="W122" s="26">
        <f>VLOOKUP(V122,percentages!AU$2:AW$5,3,FALSE)</f>
        <v>0.81578947368421051</v>
      </c>
      <c r="X122">
        <v>7</v>
      </c>
      <c r="Y122" s="26">
        <f>VLOOKUP(X122,percentages!AY$2:BA$4,3,FALSE)</f>
        <v>0.76068376068376065</v>
      </c>
      <c r="Z122">
        <v>3</v>
      </c>
      <c r="AA122" s="26" t="e">
        <f t="shared" si="10"/>
        <v>#N/A</v>
      </c>
      <c r="AB122" s="26" t="e">
        <f t="shared" si="11"/>
        <v>#N/A</v>
      </c>
      <c r="AC122" t="e">
        <f t="shared" si="12"/>
        <v>#N/A</v>
      </c>
      <c r="AD122" t="e">
        <f t="shared" si="13"/>
        <v>#N/A</v>
      </c>
      <c r="AE122" t="e">
        <f t="shared" si="14"/>
        <v>#N/A</v>
      </c>
      <c r="AF122" t="e">
        <f t="shared" si="15"/>
        <v>#N/A</v>
      </c>
      <c r="AG122" t="e">
        <f t="shared" si="16"/>
        <v>#N/A</v>
      </c>
      <c r="AH122" t="e">
        <f t="shared" si="17"/>
        <v>#N/A</v>
      </c>
    </row>
    <row r="123" spans="1:34" x14ac:dyDescent="0.25">
      <c r="A123">
        <v>65</v>
      </c>
      <c r="B123" s="26">
        <f>VLOOKUP(A123,percentages!$A$2:$D$10,4,FALSE)</f>
        <v>0.60869565217391308</v>
      </c>
      <c r="C123">
        <v>0</v>
      </c>
      <c r="D123">
        <f t="shared" si="9"/>
        <v>0.26</v>
      </c>
      <c r="E123">
        <v>4</v>
      </c>
      <c r="F123" s="26">
        <f>VLOOKUP(E123,percentages!$J$2:$L$5,3,FALSE)</f>
        <v>0.72916666666666663</v>
      </c>
      <c r="G123">
        <v>150</v>
      </c>
      <c r="H123" s="26">
        <f>VLOOKUP(G123,percentages!N$2:Q$11,3,FALSE)</f>
        <v>17</v>
      </c>
      <c r="I123">
        <v>600</v>
      </c>
      <c r="J123" s="26">
        <f>VLOOKUP(I123,percentages!S$2:U$11,3,FALSE)</f>
        <v>0.5</v>
      </c>
      <c r="K123">
        <v>0</v>
      </c>
      <c r="L123">
        <v>2</v>
      </c>
      <c r="M123" s="26">
        <f>VLOOKUP(L123,percentages!AA$2:AC$4,3,FALSE)</f>
        <v>0.54054054054054057</v>
      </c>
      <c r="N123">
        <v>160</v>
      </c>
      <c r="O123" s="26" t="e">
        <f>VLOOKUP(N123,percentages!AD$2:AF$15,3,FALSE)</f>
        <v>#N/A</v>
      </c>
      <c r="P123">
        <v>0</v>
      </c>
      <c r="Q123" s="26">
        <f>VLOOKUP(P123,percentages!AI$2:AK$3,3,FALSE)</f>
        <v>0.30882352941176472</v>
      </c>
      <c r="R123">
        <v>7</v>
      </c>
      <c r="S123" s="26">
        <f>VLOOKUP(R123,percentages!AM$2:AO$10,3,FALSE)</f>
        <v>0.92307692307692313</v>
      </c>
      <c r="T123">
        <v>2</v>
      </c>
      <c r="U123" s="26">
        <f>VLOOKUP(T123,percentages!AQ$2:AS$4,3,FALSE)</f>
        <v>0.65</v>
      </c>
      <c r="V123">
        <v>3</v>
      </c>
      <c r="W123" s="26">
        <f>VLOOKUP(V123,percentages!AU$2:AW$5,3,FALSE)</f>
        <v>0.85</v>
      </c>
      <c r="X123">
        <v>7</v>
      </c>
      <c r="Y123" s="26">
        <f>VLOOKUP(X123,percentages!AY$2:BA$4,3,FALSE)</f>
        <v>0.76068376068376065</v>
      </c>
      <c r="Z123">
        <v>4</v>
      </c>
      <c r="AA123" s="26" t="e">
        <f t="shared" si="10"/>
        <v>#N/A</v>
      </c>
      <c r="AB123" s="26" t="e">
        <f t="shared" si="11"/>
        <v>#N/A</v>
      </c>
      <c r="AC123" t="e">
        <f t="shared" si="12"/>
        <v>#N/A</v>
      </c>
      <c r="AD123" t="e">
        <f t="shared" si="13"/>
        <v>#N/A</v>
      </c>
      <c r="AE123" t="e">
        <f t="shared" si="14"/>
        <v>#N/A</v>
      </c>
      <c r="AF123" t="e">
        <f t="shared" si="15"/>
        <v>#N/A</v>
      </c>
      <c r="AG123" t="e">
        <f t="shared" si="16"/>
        <v>#N/A</v>
      </c>
      <c r="AH123" t="e">
        <f t="shared" si="17"/>
        <v>#N/A</v>
      </c>
    </row>
    <row r="124" spans="1:34" x14ac:dyDescent="0.25">
      <c r="A124">
        <v>55</v>
      </c>
      <c r="B124" s="26">
        <f>VLOOKUP(A124,percentages!$A$2:$D$10,4,FALSE)</f>
        <v>0.35087719298245612</v>
      </c>
      <c r="C124">
        <v>1</v>
      </c>
      <c r="D124">
        <f t="shared" si="9"/>
        <v>0.55000000000000004</v>
      </c>
      <c r="E124">
        <v>3</v>
      </c>
      <c r="F124" s="26">
        <f>VLOOKUP(E124,percentages!$J$2:$L$5,3,FALSE)</f>
        <v>0.20930232558139536</v>
      </c>
      <c r="G124">
        <v>100</v>
      </c>
      <c r="H124" s="26">
        <f>VLOOKUP(G124,percentages!N$2:Q$11,3,FALSE)</f>
        <v>2</v>
      </c>
      <c r="I124">
        <v>225</v>
      </c>
      <c r="J124" s="26">
        <f>VLOOKUP(I124,percentages!S$2:U$11,3,FALSE)</f>
        <v>0.36206896551724138</v>
      </c>
      <c r="K124">
        <v>0</v>
      </c>
      <c r="L124">
        <v>0</v>
      </c>
      <c r="M124" s="26">
        <f>VLOOKUP(L124,percentages!AA$2:AC$4,3,FALSE)</f>
        <v>0.37086092715231789</v>
      </c>
      <c r="N124">
        <v>150</v>
      </c>
      <c r="O124" s="26" t="e">
        <f>VLOOKUP(N124,percentages!AD$2:AF$15,3,FALSE)</f>
        <v>#N/A</v>
      </c>
      <c r="P124">
        <v>1</v>
      </c>
      <c r="Q124" s="26">
        <f>VLOOKUP(P124,percentages!AI$2:AK$3,3,FALSE)</f>
        <v>0.76767676767676762</v>
      </c>
      <c r="R124">
        <v>1.5</v>
      </c>
      <c r="S124" s="26">
        <f>VLOOKUP(R124,percentages!AM$2:AO$10,3,FALSE)</f>
        <v>0.47368421052631576</v>
      </c>
      <c r="T124">
        <v>2</v>
      </c>
      <c r="U124" s="26">
        <f>VLOOKUP(T124,percentages!AQ$2:AS$4,3,FALSE)</f>
        <v>0.65</v>
      </c>
      <c r="V124">
        <v>0</v>
      </c>
      <c r="W124" s="26">
        <f>VLOOKUP(V124,percentages!AU$2:AW$5,3,FALSE)</f>
        <v>0.26136363636363635</v>
      </c>
      <c r="X124">
        <v>3</v>
      </c>
      <c r="Y124" s="26">
        <f>VLOOKUP(X124,percentages!AY$2:BA$4,3,FALSE)</f>
        <v>0.22289156626506024</v>
      </c>
      <c r="Z124">
        <v>0</v>
      </c>
      <c r="AA124" s="26" t="e">
        <f t="shared" si="10"/>
        <v>#N/A</v>
      </c>
      <c r="AB124" s="26" t="e">
        <f t="shared" si="11"/>
        <v>#N/A</v>
      </c>
      <c r="AC124" t="e">
        <f t="shared" si="12"/>
        <v>#N/A</v>
      </c>
      <c r="AD124" t="e">
        <f t="shared" si="13"/>
        <v>#N/A</v>
      </c>
      <c r="AE124" t="e">
        <f t="shared" si="14"/>
        <v>#N/A</v>
      </c>
      <c r="AF124" t="e">
        <f t="shared" si="15"/>
        <v>#N/A</v>
      </c>
      <c r="AG124" t="e">
        <f t="shared" si="16"/>
        <v>#N/A</v>
      </c>
      <c r="AH124" t="e">
        <f t="shared" si="17"/>
        <v>#N/A</v>
      </c>
    </row>
    <row r="125" spans="1:34" x14ac:dyDescent="0.25">
      <c r="A125">
        <v>55</v>
      </c>
      <c r="B125" s="26">
        <f>VLOOKUP(A125,percentages!$A$2:$D$10,4,FALSE)</f>
        <v>0.35087719298245612</v>
      </c>
      <c r="C125">
        <v>1</v>
      </c>
      <c r="D125">
        <f t="shared" si="9"/>
        <v>0.55000000000000004</v>
      </c>
      <c r="E125">
        <v>4</v>
      </c>
      <c r="F125" s="26">
        <f>VLOOKUP(E125,percentages!$J$2:$L$5,3,FALSE)</f>
        <v>0.72916666666666663</v>
      </c>
      <c r="G125">
        <v>140</v>
      </c>
      <c r="H125" s="26">
        <f>VLOOKUP(G125,percentages!N$2:Q$11,3,FALSE)</f>
        <v>29</v>
      </c>
      <c r="I125">
        <v>225</v>
      </c>
      <c r="J125" s="26">
        <f>VLOOKUP(I125,percentages!S$2:U$11,3,FALSE)</f>
        <v>0.36206896551724138</v>
      </c>
      <c r="K125">
        <v>0</v>
      </c>
      <c r="L125">
        <v>0</v>
      </c>
      <c r="M125" s="26">
        <f>VLOOKUP(L125,percentages!AA$2:AC$4,3,FALSE)</f>
        <v>0.37086092715231789</v>
      </c>
      <c r="N125">
        <v>120</v>
      </c>
      <c r="O125" s="26" t="e">
        <f>VLOOKUP(N125,percentages!AD$2:AF$15,3,FALSE)</f>
        <v>#N/A</v>
      </c>
      <c r="P125">
        <v>1</v>
      </c>
      <c r="Q125" s="26">
        <f>VLOOKUP(P125,percentages!AI$2:AK$3,3,FALSE)</f>
        <v>0.76767676767676762</v>
      </c>
      <c r="R125">
        <v>7</v>
      </c>
      <c r="S125" s="26">
        <f>VLOOKUP(R125,percentages!AM$2:AO$10,3,FALSE)</f>
        <v>0.92307692307692313</v>
      </c>
      <c r="T125">
        <v>3</v>
      </c>
      <c r="U125" s="26">
        <f>VLOOKUP(T125,percentages!AQ$2:AS$4,3,FALSE)</f>
        <v>0.5714285714285714</v>
      </c>
      <c r="V125">
        <v>0</v>
      </c>
      <c r="W125" s="26">
        <f>VLOOKUP(V125,percentages!AU$2:AW$5,3,FALSE)</f>
        <v>0.26136363636363635</v>
      </c>
      <c r="X125">
        <v>7</v>
      </c>
      <c r="Y125" s="26">
        <f>VLOOKUP(X125,percentages!AY$2:BA$4,3,FALSE)</f>
        <v>0.76068376068376065</v>
      </c>
      <c r="Z125">
        <v>3</v>
      </c>
      <c r="AA125" s="26" t="e">
        <f t="shared" si="10"/>
        <v>#N/A</v>
      </c>
      <c r="AB125" s="26" t="e">
        <f t="shared" si="11"/>
        <v>#N/A</v>
      </c>
      <c r="AC125" t="e">
        <f t="shared" si="12"/>
        <v>#N/A</v>
      </c>
      <c r="AD125" t="e">
        <f t="shared" si="13"/>
        <v>#N/A</v>
      </c>
      <c r="AE125" t="e">
        <f t="shared" si="14"/>
        <v>#N/A</v>
      </c>
      <c r="AF125" t="e">
        <f t="shared" si="15"/>
        <v>#N/A</v>
      </c>
      <c r="AG125" t="e">
        <f t="shared" si="16"/>
        <v>#N/A</v>
      </c>
      <c r="AH125" t="e">
        <f t="shared" si="17"/>
        <v>#N/A</v>
      </c>
    </row>
    <row r="126" spans="1:34" x14ac:dyDescent="0.25">
      <c r="A126">
        <v>65</v>
      </c>
      <c r="B126" s="26">
        <f>VLOOKUP(A126,percentages!$A$2:$D$10,4,FALSE)</f>
        <v>0.60869565217391308</v>
      </c>
      <c r="C126">
        <v>1</v>
      </c>
      <c r="D126">
        <f t="shared" si="9"/>
        <v>0.55000000000000004</v>
      </c>
      <c r="E126">
        <v>1</v>
      </c>
      <c r="F126" s="26">
        <f>VLOOKUP(E126,percentages!$J$2:$L$5,3,FALSE)</f>
        <v>0.30434782608695654</v>
      </c>
      <c r="G126">
        <v>140</v>
      </c>
      <c r="H126" s="26">
        <f>VLOOKUP(G126,percentages!N$2:Q$11,3,FALSE)</f>
        <v>29</v>
      </c>
      <c r="I126">
        <v>300</v>
      </c>
      <c r="J126" s="26">
        <f>VLOOKUP(I126,percentages!S$2:U$11,3,FALSE)</f>
        <v>0.70967741935483875</v>
      </c>
      <c r="K126">
        <v>1</v>
      </c>
      <c r="L126">
        <v>2</v>
      </c>
      <c r="M126" s="26">
        <f>VLOOKUP(L126,percentages!AA$2:AC$4,3,FALSE)</f>
        <v>0.54054054054054057</v>
      </c>
      <c r="N126">
        <v>180</v>
      </c>
      <c r="O126" s="26" t="e">
        <f>VLOOKUP(N126,percentages!AD$2:AF$15,3,FALSE)</f>
        <v>#N/A</v>
      </c>
      <c r="P126">
        <v>0</v>
      </c>
      <c r="Q126" s="26">
        <f>VLOOKUP(P126,percentages!AI$2:AK$3,3,FALSE)</f>
        <v>0.30882352941176472</v>
      </c>
      <c r="R126">
        <v>1.5</v>
      </c>
      <c r="S126" s="26">
        <f>VLOOKUP(R126,percentages!AM$2:AO$10,3,FALSE)</f>
        <v>0.47368421052631576</v>
      </c>
      <c r="T126">
        <v>2</v>
      </c>
      <c r="U126" s="26">
        <f>VLOOKUP(T126,percentages!AQ$2:AS$4,3,FALSE)</f>
        <v>0.65</v>
      </c>
      <c r="V126">
        <v>1</v>
      </c>
      <c r="W126" s="26">
        <f>VLOOKUP(V126,percentages!AU$2:AW$5,3,FALSE)</f>
        <v>0.67692307692307696</v>
      </c>
      <c r="X126">
        <v>3</v>
      </c>
      <c r="Y126" s="26">
        <f>VLOOKUP(X126,percentages!AY$2:BA$4,3,FALSE)</f>
        <v>0.22289156626506024</v>
      </c>
      <c r="Z126">
        <v>1</v>
      </c>
      <c r="AA126" s="26" t="e">
        <f t="shared" si="10"/>
        <v>#N/A</v>
      </c>
      <c r="AB126" s="26" t="e">
        <f t="shared" si="11"/>
        <v>#N/A</v>
      </c>
      <c r="AC126" t="e">
        <f t="shared" si="12"/>
        <v>#N/A</v>
      </c>
      <c r="AD126" t="e">
        <f t="shared" si="13"/>
        <v>#N/A</v>
      </c>
      <c r="AE126" t="e">
        <f t="shared" si="14"/>
        <v>#N/A</v>
      </c>
      <c r="AF126" t="e">
        <f t="shared" si="15"/>
        <v>#N/A</v>
      </c>
      <c r="AG126" t="e">
        <f t="shared" si="16"/>
        <v>#N/A</v>
      </c>
      <c r="AH126" t="e">
        <f t="shared" si="17"/>
        <v>#N/A</v>
      </c>
    </row>
    <row r="127" spans="1:34" x14ac:dyDescent="0.25">
      <c r="A127">
        <v>45</v>
      </c>
      <c r="B127" s="26">
        <f>VLOOKUP(A127,percentages!$A$2:$D$10,4,FALSE)</f>
        <v>0.22222222222222221</v>
      </c>
      <c r="C127">
        <v>0</v>
      </c>
      <c r="D127">
        <f t="shared" si="9"/>
        <v>0.26</v>
      </c>
      <c r="E127">
        <v>2</v>
      </c>
      <c r="F127" s="26">
        <f>VLOOKUP(E127,percentages!$J$2:$L$5,3,FALSE)</f>
        <v>0.18</v>
      </c>
      <c r="G127">
        <v>130</v>
      </c>
      <c r="H127" s="26">
        <f>VLOOKUP(G127,percentages!N$2:Q$11,3,FALSE)</f>
        <v>34</v>
      </c>
      <c r="I127">
        <v>250</v>
      </c>
      <c r="J127" s="26">
        <f>VLOOKUP(I127,percentages!S$2:U$11,3,FALSE)</f>
        <v>0.41176470588235292</v>
      </c>
      <c r="K127">
        <v>0</v>
      </c>
      <c r="L127">
        <v>2</v>
      </c>
      <c r="M127" s="26">
        <f>VLOOKUP(L127,percentages!AA$2:AC$4,3,FALSE)</f>
        <v>0.54054054054054057</v>
      </c>
      <c r="N127">
        <v>180</v>
      </c>
      <c r="O127" s="26" t="e">
        <f>VLOOKUP(N127,percentages!AD$2:AF$15,3,FALSE)</f>
        <v>#N/A</v>
      </c>
      <c r="P127">
        <v>0</v>
      </c>
      <c r="Q127" s="26">
        <f>VLOOKUP(P127,percentages!AI$2:AK$3,3,FALSE)</f>
        <v>0.30882352941176472</v>
      </c>
      <c r="R127">
        <v>1</v>
      </c>
      <c r="S127" s="26">
        <f>VLOOKUP(R127,percentages!AM$2:AO$10,3,FALSE)</f>
        <v>0.48888888888888887</v>
      </c>
      <c r="T127">
        <v>2</v>
      </c>
      <c r="U127" s="26">
        <f>VLOOKUP(T127,percentages!AQ$2:AS$4,3,FALSE)</f>
        <v>0.65</v>
      </c>
      <c r="V127">
        <v>0</v>
      </c>
      <c r="W127" s="26">
        <f>VLOOKUP(V127,percentages!AU$2:AW$5,3,FALSE)</f>
        <v>0.26136363636363635</v>
      </c>
      <c r="X127">
        <v>3</v>
      </c>
      <c r="Y127" s="26">
        <f>VLOOKUP(X127,percentages!AY$2:BA$4,3,FALSE)</f>
        <v>0.22289156626506024</v>
      </c>
      <c r="Z127">
        <v>0</v>
      </c>
      <c r="AA127" s="26" t="e">
        <f t="shared" si="10"/>
        <v>#N/A</v>
      </c>
      <c r="AB127" s="26" t="e">
        <f t="shared" si="11"/>
        <v>#N/A</v>
      </c>
      <c r="AC127" t="e">
        <f t="shared" si="12"/>
        <v>#N/A</v>
      </c>
      <c r="AD127" t="e">
        <f t="shared" si="13"/>
        <v>#N/A</v>
      </c>
      <c r="AE127" t="e">
        <f t="shared" si="14"/>
        <v>#N/A</v>
      </c>
      <c r="AF127" t="e">
        <f t="shared" si="15"/>
        <v>#N/A</v>
      </c>
      <c r="AG127" t="e">
        <f t="shared" si="16"/>
        <v>#N/A</v>
      </c>
      <c r="AH127" t="e">
        <f t="shared" si="17"/>
        <v>#N/A</v>
      </c>
    </row>
    <row r="128" spans="1:34" x14ac:dyDescent="0.25">
      <c r="A128">
        <v>60</v>
      </c>
      <c r="B128" s="26">
        <f>VLOOKUP(A128,percentages!$A$2:$D$10,4,FALSE)</f>
        <v>0.63013698630136983</v>
      </c>
      <c r="C128">
        <v>0</v>
      </c>
      <c r="D128">
        <f t="shared" si="9"/>
        <v>0.26</v>
      </c>
      <c r="E128">
        <v>4</v>
      </c>
      <c r="F128" s="26">
        <f>VLOOKUP(E128,percentages!$J$2:$L$5,3,FALSE)</f>
        <v>0.72916666666666663</v>
      </c>
      <c r="G128">
        <v>200</v>
      </c>
      <c r="H128" s="26">
        <f>VLOOKUP(G128,percentages!N$2:Q$11,3,FALSE)</f>
        <v>2</v>
      </c>
      <c r="I128">
        <v>300</v>
      </c>
      <c r="J128" s="26">
        <f>VLOOKUP(I128,percentages!S$2:U$11,3,FALSE)</f>
        <v>0.70967741935483875</v>
      </c>
      <c r="K128">
        <v>1</v>
      </c>
      <c r="L128">
        <v>2</v>
      </c>
      <c r="M128" s="26">
        <f>VLOOKUP(L128,percentages!AA$2:AC$4,3,FALSE)</f>
        <v>0.54054054054054057</v>
      </c>
      <c r="N128">
        <v>140</v>
      </c>
      <c r="O128" s="26" t="e">
        <f>VLOOKUP(N128,percentages!AD$2:AF$15,3,FALSE)</f>
        <v>#N/A</v>
      </c>
      <c r="P128">
        <v>1</v>
      </c>
      <c r="Q128" s="26">
        <f>VLOOKUP(P128,percentages!AI$2:AK$3,3,FALSE)</f>
        <v>0.76767676767676762</v>
      </c>
      <c r="R128">
        <v>7</v>
      </c>
      <c r="S128" s="26">
        <f>VLOOKUP(R128,percentages!AM$2:AO$10,3,FALSE)</f>
        <v>0.92307692307692313</v>
      </c>
      <c r="T128">
        <v>3</v>
      </c>
      <c r="U128" s="26">
        <f>VLOOKUP(T128,percentages!AQ$2:AS$4,3,FALSE)</f>
        <v>0.5714285714285714</v>
      </c>
      <c r="V128">
        <v>2</v>
      </c>
      <c r="W128" s="26">
        <f>VLOOKUP(V128,percentages!AU$2:AW$5,3,FALSE)</f>
        <v>0.81578947368421051</v>
      </c>
      <c r="X128">
        <v>7</v>
      </c>
      <c r="Y128" s="26">
        <f>VLOOKUP(X128,percentages!AY$2:BA$4,3,FALSE)</f>
        <v>0.76068376068376065</v>
      </c>
      <c r="Z128">
        <v>3</v>
      </c>
      <c r="AA128" s="26" t="e">
        <f t="shared" si="10"/>
        <v>#N/A</v>
      </c>
      <c r="AB128" s="26" t="e">
        <f t="shared" si="11"/>
        <v>#N/A</v>
      </c>
      <c r="AC128" t="e">
        <f t="shared" si="12"/>
        <v>#N/A</v>
      </c>
      <c r="AD128" t="e">
        <f t="shared" si="13"/>
        <v>#N/A</v>
      </c>
      <c r="AE128" t="e">
        <f t="shared" si="14"/>
        <v>#N/A</v>
      </c>
      <c r="AF128" t="e">
        <f t="shared" si="15"/>
        <v>#N/A</v>
      </c>
      <c r="AG128" t="e">
        <f t="shared" si="16"/>
        <v>#N/A</v>
      </c>
      <c r="AH128" t="e">
        <f t="shared" si="17"/>
        <v>#N/A</v>
      </c>
    </row>
    <row r="129" spans="1:34" x14ac:dyDescent="0.25">
      <c r="A129">
        <v>55</v>
      </c>
      <c r="B129" s="26">
        <f>VLOOKUP(A129,percentages!$A$2:$D$10,4,FALSE)</f>
        <v>0.35087719298245612</v>
      </c>
      <c r="C129">
        <v>1</v>
      </c>
      <c r="D129">
        <f t="shared" si="9"/>
        <v>0.55000000000000004</v>
      </c>
      <c r="E129">
        <v>4</v>
      </c>
      <c r="F129" s="26">
        <f>VLOOKUP(E129,percentages!$J$2:$L$5,3,FALSE)</f>
        <v>0.72916666666666663</v>
      </c>
      <c r="G129">
        <v>110</v>
      </c>
      <c r="H129" s="26">
        <f>VLOOKUP(G129,percentages!N$2:Q$11,3,FALSE)</f>
        <v>13</v>
      </c>
      <c r="I129">
        <v>250</v>
      </c>
      <c r="J129" s="26">
        <f>VLOOKUP(I129,percentages!S$2:U$11,3,FALSE)</f>
        <v>0.41176470588235292</v>
      </c>
      <c r="K129">
        <v>0</v>
      </c>
      <c r="L129">
        <v>0</v>
      </c>
      <c r="M129" s="26">
        <f>VLOOKUP(L129,percentages!AA$2:AC$4,3,FALSE)</f>
        <v>0.37086092715231789</v>
      </c>
      <c r="N129">
        <v>130</v>
      </c>
      <c r="O129" s="26" t="e">
        <f>VLOOKUP(N129,percentages!AD$2:AF$15,3,FALSE)</f>
        <v>#N/A</v>
      </c>
      <c r="P129">
        <v>1</v>
      </c>
      <c r="Q129" s="26">
        <f>VLOOKUP(P129,percentages!AI$2:AK$3,3,FALSE)</f>
        <v>0.76767676767676762</v>
      </c>
      <c r="R129">
        <v>3</v>
      </c>
      <c r="S129" s="26">
        <f>VLOOKUP(R129,percentages!AM$2:AO$10,3,FALSE)</f>
        <v>0.88888888888888884</v>
      </c>
      <c r="T129">
        <v>2</v>
      </c>
      <c r="U129" s="26">
        <f>VLOOKUP(T129,percentages!AQ$2:AS$4,3,FALSE)</f>
        <v>0.65</v>
      </c>
      <c r="V129">
        <v>1</v>
      </c>
      <c r="W129" s="26">
        <f>VLOOKUP(V129,percentages!AU$2:AW$5,3,FALSE)</f>
        <v>0.67692307692307696</v>
      </c>
      <c r="X129">
        <v>7</v>
      </c>
      <c r="Y129" s="26">
        <f>VLOOKUP(X129,percentages!AY$2:BA$4,3,FALSE)</f>
        <v>0.76068376068376065</v>
      </c>
      <c r="Z129">
        <v>3</v>
      </c>
      <c r="AA129" s="26" t="e">
        <f t="shared" si="10"/>
        <v>#N/A</v>
      </c>
      <c r="AB129" s="26" t="e">
        <f t="shared" si="11"/>
        <v>#N/A</v>
      </c>
      <c r="AC129" t="e">
        <f t="shared" si="12"/>
        <v>#N/A</v>
      </c>
      <c r="AD129" t="e">
        <f t="shared" si="13"/>
        <v>#N/A</v>
      </c>
      <c r="AE129" t="e">
        <f t="shared" si="14"/>
        <v>#N/A</v>
      </c>
      <c r="AF129" t="e">
        <f t="shared" si="15"/>
        <v>#N/A</v>
      </c>
      <c r="AG129" t="e">
        <f t="shared" si="16"/>
        <v>#N/A</v>
      </c>
      <c r="AH129" t="e">
        <f t="shared" si="17"/>
        <v>#N/A</v>
      </c>
    </row>
    <row r="130" spans="1:34" x14ac:dyDescent="0.25">
      <c r="A130">
        <v>45</v>
      </c>
      <c r="B130" s="26">
        <f>VLOOKUP(A130,percentages!$A$2:$D$10,4,FALSE)</f>
        <v>0.22222222222222221</v>
      </c>
      <c r="C130">
        <v>1</v>
      </c>
      <c r="D130">
        <f t="shared" si="9"/>
        <v>0.55000000000000004</v>
      </c>
      <c r="E130">
        <v>2</v>
      </c>
      <c r="F130" s="26">
        <f>VLOOKUP(E130,percentages!$J$2:$L$5,3,FALSE)</f>
        <v>0.18</v>
      </c>
      <c r="G130">
        <v>120</v>
      </c>
      <c r="H130" s="26">
        <f>VLOOKUP(G130,percentages!N$2:Q$11,3,FALSE)</f>
        <v>22</v>
      </c>
      <c r="I130">
        <v>225</v>
      </c>
      <c r="J130" s="26">
        <f>VLOOKUP(I130,percentages!S$2:U$11,3,FALSE)</f>
        <v>0.36206896551724138</v>
      </c>
      <c r="K130">
        <v>0</v>
      </c>
      <c r="L130">
        <v>0</v>
      </c>
      <c r="M130" s="26">
        <f>VLOOKUP(L130,percentages!AA$2:AC$4,3,FALSE)</f>
        <v>0.37086092715231789</v>
      </c>
      <c r="N130">
        <v>170</v>
      </c>
      <c r="O130" s="26" t="e">
        <f>VLOOKUP(N130,percentages!AD$2:AF$15,3,FALSE)</f>
        <v>#N/A</v>
      </c>
      <c r="P130">
        <v>0</v>
      </c>
      <c r="Q130" s="26">
        <f>VLOOKUP(P130,percentages!AI$2:AK$3,3,FALSE)</f>
        <v>0.30882352941176472</v>
      </c>
      <c r="R130">
        <v>0</v>
      </c>
      <c r="S130" s="26">
        <f>VLOOKUP(R130,percentages!AM$2:AO$10,3,FALSE)</f>
        <v>0.26262626262626265</v>
      </c>
      <c r="T130">
        <v>1</v>
      </c>
      <c r="U130" s="26">
        <f>VLOOKUP(T130,percentages!AQ$2:AS$4,3,FALSE)</f>
        <v>0.25352112676056338</v>
      </c>
      <c r="V130">
        <v>0</v>
      </c>
      <c r="W130" s="26">
        <f>VLOOKUP(V130,percentages!AU$2:AW$5,3,FALSE)</f>
        <v>0.26136363636363635</v>
      </c>
      <c r="X130">
        <v>3</v>
      </c>
      <c r="Y130" s="26">
        <f>VLOOKUP(X130,percentages!AY$2:BA$4,3,FALSE)</f>
        <v>0.22289156626506024</v>
      </c>
      <c r="Z130">
        <v>0</v>
      </c>
      <c r="AA130" s="26" t="e">
        <f t="shared" si="10"/>
        <v>#N/A</v>
      </c>
      <c r="AB130" s="26" t="e">
        <f t="shared" si="11"/>
        <v>#N/A</v>
      </c>
      <c r="AC130" t="e">
        <f t="shared" si="12"/>
        <v>#N/A</v>
      </c>
      <c r="AD130" t="e">
        <f t="shared" si="13"/>
        <v>#N/A</v>
      </c>
      <c r="AE130" t="e">
        <f t="shared" si="14"/>
        <v>#N/A</v>
      </c>
      <c r="AF130" t="e">
        <f t="shared" si="15"/>
        <v>#N/A</v>
      </c>
      <c r="AG130" t="e">
        <f t="shared" si="16"/>
        <v>#N/A</v>
      </c>
      <c r="AH130" t="e">
        <f t="shared" si="17"/>
        <v>#N/A</v>
      </c>
    </row>
    <row r="131" spans="1:34" x14ac:dyDescent="0.25">
      <c r="A131">
        <v>65</v>
      </c>
      <c r="B131" s="26">
        <f>VLOOKUP(A131,percentages!$A$2:$D$10,4,FALSE)</f>
        <v>0.60869565217391308</v>
      </c>
      <c r="C131">
        <v>0</v>
      </c>
      <c r="D131">
        <f t="shared" ref="D131:D194" si="18">IF(C131=1,0.55,0.26)</f>
        <v>0.26</v>
      </c>
      <c r="E131">
        <v>4</v>
      </c>
      <c r="F131" s="26">
        <f>VLOOKUP(E131,percentages!$J$2:$L$5,3,FALSE)</f>
        <v>0.72916666666666663</v>
      </c>
      <c r="G131">
        <v>130</v>
      </c>
      <c r="H131" s="26">
        <f>VLOOKUP(G131,percentages!N$2:Q$11,3,FALSE)</f>
        <v>34</v>
      </c>
      <c r="I131">
        <v>225</v>
      </c>
      <c r="J131" s="26">
        <f>VLOOKUP(I131,percentages!S$2:U$11,3,FALSE)</f>
        <v>0.36206896551724138</v>
      </c>
      <c r="K131">
        <v>0</v>
      </c>
      <c r="L131">
        <v>0</v>
      </c>
      <c r="M131" s="26">
        <f>VLOOKUP(L131,percentages!AA$2:AC$4,3,FALSE)</f>
        <v>0.37086092715231789</v>
      </c>
      <c r="N131">
        <v>170</v>
      </c>
      <c r="O131" s="26" t="e">
        <f>VLOOKUP(N131,percentages!AD$2:AF$15,3,FALSE)</f>
        <v>#N/A</v>
      </c>
      <c r="P131">
        <v>0</v>
      </c>
      <c r="Q131" s="26">
        <f>VLOOKUP(P131,percentages!AI$2:AK$3,3,FALSE)</f>
        <v>0.30882352941176472</v>
      </c>
      <c r="R131">
        <v>0</v>
      </c>
      <c r="S131" s="26">
        <f>VLOOKUP(R131,percentages!AM$2:AO$10,3,FALSE)</f>
        <v>0.26262626262626265</v>
      </c>
      <c r="T131">
        <v>1</v>
      </c>
      <c r="U131" s="26">
        <f>VLOOKUP(T131,percentages!AQ$2:AS$4,3,FALSE)</f>
        <v>0.25352112676056338</v>
      </c>
      <c r="V131">
        <v>0</v>
      </c>
      <c r="W131" s="26">
        <f>VLOOKUP(V131,percentages!AU$2:AW$5,3,FALSE)</f>
        <v>0.26136363636363635</v>
      </c>
      <c r="X131">
        <v>3</v>
      </c>
      <c r="Y131" s="26">
        <f>VLOOKUP(X131,percentages!AY$2:BA$4,3,FALSE)</f>
        <v>0.22289156626506024</v>
      </c>
      <c r="Z131">
        <v>0</v>
      </c>
      <c r="AA131" s="26" t="e">
        <f t="shared" ref="AA131:AA194" si="19">AVERAGE(B131,D131,F131,H131,J131,M131,O131,Q131,S131,U131,W131,Y131)</f>
        <v>#N/A</v>
      </c>
      <c r="AB131" s="26" t="e">
        <f t="shared" ref="AB131:AB194" si="20">IF(AA131&lt;=0.3,0.3,IF(AA131&lt;=0.35,0.35,IF(AA131&lt;=0.4,0.4,IF(AA131&lt;=0.45,0.45,IF(AA131&lt;=0.5,0.5,IF(AA131&lt;=0.55,0.55,IF(AA131&lt;=0.6,0.6,IF(AA131&lt;=0.65,0.65,IF(AA131&lt;=0.7,0.7,IF(AA131&lt;=0.75,0.75,IF(AA131&lt;=0.8,0.8,0)))))))))))</f>
        <v>#N/A</v>
      </c>
      <c r="AC131" t="e">
        <f t="shared" ref="AC131:AC194" si="21">IF(AB131&gt;=0.45,1,0)</f>
        <v>#N/A</v>
      </c>
      <c r="AD131" t="e">
        <f t="shared" ref="AD131:AD194" si="22">IF(AND(AC131=1,Z131&gt;0),1,0)</f>
        <v>#N/A</v>
      </c>
      <c r="AE131" t="e">
        <f t="shared" ref="AE131:AE194" si="23">IF(AND(AC131=1,Z131=0),1,0)</f>
        <v>#N/A</v>
      </c>
      <c r="AF131" t="e">
        <f t="shared" ref="AF131:AF194" si="24">IF(AND(AC131=0,Z131=0),1,0)</f>
        <v>#N/A</v>
      </c>
      <c r="AG131" t="e">
        <f t="shared" ref="AG131:AG194" si="25">IF(AND(AC131=0,Z131&gt;0),1,0)</f>
        <v>#N/A</v>
      </c>
      <c r="AH131" t="e">
        <f t="shared" ref="AH131:AH194" si="26">IF(OR(AD131=1,AF131=1),1,0)</f>
        <v>#N/A</v>
      </c>
    </row>
    <row r="132" spans="1:34" x14ac:dyDescent="0.25">
      <c r="A132">
        <v>55</v>
      </c>
      <c r="B132" s="26">
        <f>VLOOKUP(A132,percentages!$A$2:$D$10,4,FALSE)</f>
        <v>0.35087719298245612</v>
      </c>
      <c r="C132">
        <v>1</v>
      </c>
      <c r="D132">
        <f t="shared" si="18"/>
        <v>0.55000000000000004</v>
      </c>
      <c r="E132">
        <v>3</v>
      </c>
      <c r="F132" s="26">
        <f>VLOOKUP(E132,percentages!$J$2:$L$5,3,FALSE)</f>
        <v>0.20930232558139536</v>
      </c>
      <c r="G132">
        <v>120</v>
      </c>
      <c r="H132" s="26">
        <f>VLOOKUP(G132,percentages!N$2:Q$11,3,FALSE)</f>
        <v>22</v>
      </c>
      <c r="I132">
        <v>275</v>
      </c>
      <c r="J132" s="26">
        <f>VLOOKUP(I132,percentages!S$2:U$11,3,FALSE)</f>
        <v>0.5</v>
      </c>
      <c r="K132">
        <v>0</v>
      </c>
      <c r="L132">
        <v>2</v>
      </c>
      <c r="M132" s="26">
        <f>VLOOKUP(L132,percentages!AA$2:AC$4,3,FALSE)</f>
        <v>0.54054054054054057</v>
      </c>
      <c r="N132">
        <v>150</v>
      </c>
      <c r="O132" s="26" t="e">
        <f>VLOOKUP(N132,percentages!AD$2:AF$15,3,FALSE)</f>
        <v>#N/A</v>
      </c>
      <c r="P132">
        <v>0</v>
      </c>
      <c r="Q132" s="26">
        <f>VLOOKUP(P132,percentages!AI$2:AK$3,3,FALSE)</f>
        <v>0.30882352941176472</v>
      </c>
      <c r="R132">
        <v>0.5</v>
      </c>
      <c r="S132" s="26">
        <f>VLOOKUP(R132,percentages!AM$2:AO$10,3,FALSE)</f>
        <v>0.25</v>
      </c>
      <c r="T132">
        <v>2</v>
      </c>
      <c r="U132" s="26">
        <f>VLOOKUP(T132,percentages!AQ$2:AS$4,3,FALSE)</f>
        <v>0.65</v>
      </c>
      <c r="V132">
        <v>0</v>
      </c>
      <c r="W132" s="26">
        <f>VLOOKUP(V132,percentages!AU$2:AW$5,3,FALSE)</f>
        <v>0.26136363636363635</v>
      </c>
      <c r="X132">
        <v>7</v>
      </c>
      <c r="Y132" s="26">
        <f>VLOOKUP(X132,percentages!AY$2:BA$4,3,FALSE)</f>
        <v>0.76068376068376065</v>
      </c>
      <c r="Z132">
        <v>0</v>
      </c>
      <c r="AA132" s="26" t="e">
        <f t="shared" si="19"/>
        <v>#N/A</v>
      </c>
      <c r="AB132" s="26" t="e">
        <f t="shared" si="20"/>
        <v>#N/A</v>
      </c>
      <c r="AC132" t="e">
        <f t="shared" si="21"/>
        <v>#N/A</v>
      </c>
      <c r="AD132" t="e">
        <f t="shared" si="22"/>
        <v>#N/A</v>
      </c>
      <c r="AE132" t="e">
        <f t="shared" si="23"/>
        <v>#N/A</v>
      </c>
      <c r="AF132" t="e">
        <f t="shared" si="24"/>
        <v>#N/A</v>
      </c>
      <c r="AG132" t="e">
        <f t="shared" si="25"/>
        <v>#N/A</v>
      </c>
      <c r="AH132" t="e">
        <f t="shared" si="26"/>
        <v>#N/A</v>
      </c>
    </row>
    <row r="133" spans="1:34" x14ac:dyDescent="0.25">
      <c r="A133">
        <v>55</v>
      </c>
      <c r="B133" s="26">
        <f>VLOOKUP(A133,percentages!$A$2:$D$10,4,FALSE)</f>
        <v>0.35087719298245612</v>
      </c>
      <c r="C133">
        <v>1</v>
      </c>
      <c r="D133">
        <f t="shared" si="18"/>
        <v>0.55000000000000004</v>
      </c>
      <c r="E133">
        <v>3</v>
      </c>
      <c r="F133" s="26">
        <f>VLOOKUP(E133,percentages!$J$2:$L$5,3,FALSE)</f>
        <v>0.20930232558139536</v>
      </c>
      <c r="G133">
        <v>100</v>
      </c>
      <c r="H133" s="26">
        <f>VLOOKUP(G133,percentages!N$2:Q$11,3,FALSE)</f>
        <v>2</v>
      </c>
      <c r="I133">
        <v>250</v>
      </c>
      <c r="J133" s="26">
        <f>VLOOKUP(I133,percentages!S$2:U$11,3,FALSE)</f>
        <v>0.41176470588235292</v>
      </c>
      <c r="K133">
        <v>0</v>
      </c>
      <c r="L133">
        <v>0</v>
      </c>
      <c r="M133" s="26">
        <f>VLOOKUP(L133,percentages!AA$2:AC$4,3,FALSE)</f>
        <v>0.37086092715231789</v>
      </c>
      <c r="N133">
        <v>160</v>
      </c>
      <c r="O133" s="26" t="e">
        <f>VLOOKUP(N133,percentages!AD$2:AF$15,3,FALSE)</f>
        <v>#N/A</v>
      </c>
      <c r="P133">
        <v>1</v>
      </c>
      <c r="Q133" s="26">
        <f>VLOOKUP(P133,percentages!AI$2:AK$3,3,FALSE)</f>
        <v>0.76767676767676762</v>
      </c>
      <c r="R133">
        <v>0</v>
      </c>
      <c r="S133" s="26">
        <f>VLOOKUP(R133,percentages!AM$2:AO$10,3,FALSE)</f>
        <v>0.26262626262626265</v>
      </c>
      <c r="T133">
        <v>1</v>
      </c>
      <c r="U133" s="26">
        <f>VLOOKUP(T133,percentages!AQ$2:AS$4,3,FALSE)</f>
        <v>0.25352112676056338</v>
      </c>
      <c r="V133">
        <v>1</v>
      </c>
      <c r="W133" s="26">
        <f>VLOOKUP(V133,percentages!AU$2:AW$5,3,FALSE)</f>
        <v>0.67692307692307696</v>
      </c>
      <c r="X133">
        <v>7</v>
      </c>
      <c r="Y133" s="26">
        <f>VLOOKUP(X133,percentages!AY$2:BA$4,3,FALSE)</f>
        <v>0.76068376068376065</v>
      </c>
      <c r="Z133">
        <v>0</v>
      </c>
      <c r="AA133" s="26" t="e">
        <f t="shared" si="19"/>
        <v>#N/A</v>
      </c>
      <c r="AB133" s="26" t="e">
        <f t="shared" si="20"/>
        <v>#N/A</v>
      </c>
      <c r="AC133" t="e">
        <f t="shared" si="21"/>
        <v>#N/A</v>
      </c>
      <c r="AD133" t="e">
        <f t="shared" si="22"/>
        <v>#N/A</v>
      </c>
      <c r="AE133" t="e">
        <f t="shared" si="23"/>
        <v>#N/A</v>
      </c>
      <c r="AF133" t="e">
        <f t="shared" si="24"/>
        <v>#N/A</v>
      </c>
      <c r="AG133" t="e">
        <f t="shared" si="25"/>
        <v>#N/A</v>
      </c>
      <c r="AH133" t="e">
        <f t="shared" si="26"/>
        <v>#N/A</v>
      </c>
    </row>
    <row r="134" spans="1:34" x14ac:dyDescent="0.25">
      <c r="A134">
        <v>40</v>
      </c>
      <c r="B134" s="26">
        <f>VLOOKUP(A134,percentages!$A$2:$D$10,4,FALSE)</f>
        <v>0.33333333333333331</v>
      </c>
      <c r="C134">
        <v>1</v>
      </c>
      <c r="D134">
        <f t="shared" si="18"/>
        <v>0.55000000000000004</v>
      </c>
      <c r="E134">
        <v>2</v>
      </c>
      <c r="F134" s="26">
        <f>VLOOKUP(E134,percentages!$J$2:$L$5,3,FALSE)</f>
        <v>0.18</v>
      </c>
      <c r="G134">
        <v>130</v>
      </c>
      <c r="H134" s="26">
        <f>VLOOKUP(G134,percentages!N$2:Q$11,3,FALSE)</f>
        <v>34</v>
      </c>
      <c r="I134">
        <v>225</v>
      </c>
      <c r="J134" s="26">
        <f>VLOOKUP(I134,percentages!S$2:U$11,3,FALSE)</f>
        <v>0.36206896551724138</v>
      </c>
      <c r="K134">
        <v>0</v>
      </c>
      <c r="L134">
        <v>2</v>
      </c>
      <c r="M134" s="26">
        <f>VLOOKUP(L134,percentages!AA$2:AC$4,3,FALSE)</f>
        <v>0.54054054054054057</v>
      </c>
      <c r="N134">
        <v>210</v>
      </c>
      <c r="O134" s="26">
        <f>VLOOKUP(N134,percentages!AD$2:AF$15,3,FALSE)</f>
        <v>0</v>
      </c>
      <c r="P134">
        <v>0</v>
      </c>
      <c r="Q134" s="26">
        <f>VLOOKUP(P134,percentages!AI$2:AK$3,3,FALSE)</f>
        <v>0.30882352941176472</v>
      </c>
      <c r="R134">
        <v>0</v>
      </c>
      <c r="S134" s="26">
        <f>VLOOKUP(R134,percentages!AM$2:AO$10,3,FALSE)</f>
        <v>0.26262626262626265</v>
      </c>
      <c r="T134">
        <v>1</v>
      </c>
      <c r="U134" s="26">
        <f>VLOOKUP(T134,percentages!AQ$2:AS$4,3,FALSE)</f>
        <v>0.25352112676056338</v>
      </c>
      <c r="V134">
        <v>0</v>
      </c>
      <c r="W134" s="26">
        <f>VLOOKUP(V134,percentages!AU$2:AW$5,3,FALSE)</f>
        <v>0.26136363636363635</v>
      </c>
      <c r="X134">
        <v>3</v>
      </c>
      <c r="Y134" s="26">
        <f>VLOOKUP(X134,percentages!AY$2:BA$4,3,FALSE)</f>
        <v>0.22289156626506024</v>
      </c>
      <c r="Z134">
        <v>0</v>
      </c>
      <c r="AA134" s="26">
        <f t="shared" si="19"/>
        <v>3.1062640800682</v>
      </c>
      <c r="AB134" s="26">
        <f t="shared" si="20"/>
        <v>0</v>
      </c>
      <c r="AC134">
        <f t="shared" si="21"/>
        <v>0</v>
      </c>
      <c r="AD134">
        <f t="shared" si="22"/>
        <v>0</v>
      </c>
      <c r="AE134">
        <f t="shared" si="23"/>
        <v>0</v>
      </c>
      <c r="AF134">
        <f t="shared" si="24"/>
        <v>1</v>
      </c>
      <c r="AG134">
        <f t="shared" si="25"/>
        <v>0</v>
      </c>
      <c r="AH134">
        <f t="shared" si="26"/>
        <v>1</v>
      </c>
    </row>
    <row r="135" spans="1:34" x14ac:dyDescent="0.25">
      <c r="A135">
        <v>55</v>
      </c>
      <c r="B135" s="26">
        <f>VLOOKUP(A135,percentages!$A$2:$D$10,4,FALSE)</f>
        <v>0.35087719298245612</v>
      </c>
      <c r="C135">
        <v>1</v>
      </c>
      <c r="D135">
        <f t="shared" si="18"/>
        <v>0.55000000000000004</v>
      </c>
      <c r="E135">
        <v>4</v>
      </c>
      <c r="F135" s="26">
        <f>VLOOKUP(E135,percentages!$J$2:$L$5,3,FALSE)</f>
        <v>0.72916666666666663</v>
      </c>
      <c r="G135">
        <v>140</v>
      </c>
      <c r="H135" s="26">
        <f>VLOOKUP(G135,percentages!N$2:Q$11,3,FALSE)</f>
        <v>29</v>
      </c>
      <c r="I135">
        <v>275</v>
      </c>
      <c r="J135" s="26">
        <f>VLOOKUP(I135,percentages!S$2:U$11,3,FALSE)</f>
        <v>0.5</v>
      </c>
      <c r="K135">
        <v>0</v>
      </c>
      <c r="L135">
        <v>2</v>
      </c>
      <c r="M135" s="26">
        <f>VLOOKUP(L135,percentages!AA$2:AC$4,3,FALSE)</f>
        <v>0.54054054054054057</v>
      </c>
      <c r="N135">
        <v>190</v>
      </c>
      <c r="O135" s="26">
        <f>VLOOKUP(N135,percentages!AD$2:AF$15,3,FALSE)</f>
        <v>0.14285714285714285</v>
      </c>
      <c r="P135">
        <v>1</v>
      </c>
      <c r="Q135" s="26">
        <f>VLOOKUP(P135,percentages!AI$2:AK$3,3,FALSE)</f>
        <v>0.76767676767676762</v>
      </c>
      <c r="R135">
        <v>0</v>
      </c>
      <c r="S135" s="26">
        <f>VLOOKUP(R135,percentages!AM$2:AO$10,3,FALSE)</f>
        <v>0.26262626262626265</v>
      </c>
      <c r="T135">
        <v>1</v>
      </c>
      <c r="U135" s="26">
        <f>VLOOKUP(T135,percentages!AQ$2:AS$4,3,FALSE)</f>
        <v>0.25352112676056338</v>
      </c>
      <c r="V135">
        <v>0</v>
      </c>
      <c r="W135" s="26">
        <f>VLOOKUP(V135,percentages!AU$2:AW$5,3,FALSE)</f>
        <v>0.26136363636363635</v>
      </c>
      <c r="X135">
        <v>3</v>
      </c>
      <c r="Y135" s="26">
        <f>VLOOKUP(X135,percentages!AY$2:BA$4,3,FALSE)</f>
        <v>0.22289156626506024</v>
      </c>
      <c r="Z135">
        <v>0</v>
      </c>
      <c r="AA135" s="26">
        <f t="shared" si="19"/>
        <v>2.7984600752282578</v>
      </c>
      <c r="AB135" s="26">
        <f t="shared" si="20"/>
        <v>0</v>
      </c>
      <c r="AC135">
        <f t="shared" si="21"/>
        <v>0</v>
      </c>
      <c r="AD135">
        <f t="shared" si="22"/>
        <v>0</v>
      </c>
      <c r="AE135">
        <f t="shared" si="23"/>
        <v>0</v>
      </c>
      <c r="AF135">
        <f t="shared" si="24"/>
        <v>1</v>
      </c>
      <c r="AG135">
        <f t="shared" si="25"/>
        <v>0</v>
      </c>
      <c r="AH135">
        <f t="shared" si="26"/>
        <v>1</v>
      </c>
    </row>
    <row r="136" spans="1:34" x14ac:dyDescent="0.25">
      <c r="A136">
        <v>45</v>
      </c>
      <c r="B136" s="26">
        <f>VLOOKUP(A136,percentages!$A$2:$D$10,4,FALSE)</f>
        <v>0.22222222222222221</v>
      </c>
      <c r="C136">
        <v>0</v>
      </c>
      <c r="D136">
        <f t="shared" si="18"/>
        <v>0.26</v>
      </c>
      <c r="E136">
        <v>3</v>
      </c>
      <c r="F136" s="26">
        <f>VLOOKUP(E136,percentages!$J$2:$L$5,3,FALSE)</f>
        <v>0.20930232558139536</v>
      </c>
      <c r="G136">
        <v>130</v>
      </c>
      <c r="H136" s="26">
        <f>VLOOKUP(G136,percentages!N$2:Q$11,3,FALSE)</f>
        <v>34</v>
      </c>
      <c r="I136">
        <v>225</v>
      </c>
      <c r="J136" s="26">
        <f>VLOOKUP(I136,percentages!S$2:U$11,3,FALSE)</f>
        <v>0.36206896551724138</v>
      </c>
      <c r="K136">
        <v>0</v>
      </c>
      <c r="L136">
        <v>0</v>
      </c>
      <c r="M136" s="26">
        <f>VLOOKUP(L136,percentages!AA$2:AC$4,3,FALSE)</f>
        <v>0.37086092715231789</v>
      </c>
      <c r="N136">
        <v>170</v>
      </c>
      <c r="O136" s="26" t="e">
        <f>VLOOKUP(N136,percentages!AD$2:AF$15,3,FALSE)</f>
        <v>#N/A</v>
      </c>
      <c r="P136">
        <v>0</v>
      </c>
      <c r="Q136" s="26">
        <f>VLOOKUP(P136,percentages!AI$2:AK$3,3,FALSE)</f>
        <v>0.30882352941176472</v>
      </c>
      <c r="R136">
        <v>0.5</v>
      </c>
      <c r="S136" s="26">
        <f>VLOOKUP(R136,percentages!AM$2:AO$10,3,FALSE)</f>
        <v>0.25</v>
      </c>
      <c r="T136">
        <v>2</v>
      </c>
      <c r="U136" s="26">
        <f>VLOOKUP(T136,percentages!AQ$2:AS$4,3,FALSE)</f>
        <v>0.65</v>
      </c>
      <c r="V136">
        <v>0</v>
      </c>
      <c r="W136" s="26">
        <f>VLOOKUP(V136,percentages!AU$2:AW$5,3,FALSE)</f>
        <v>0.26136363636363635</v>
      </c>
      <c r="X136">
        <v>3</v>
      </c>
      <c r="Y136" s="26">
        <f>VLOOKUP(X136,percentages!AY$2:BA$4,3,FALSE)</f>
        <v>0.22289156626506024</v>
      </c>
      <c r="Z136">
        <v>0</v>
      </c>
      <c r="AA136" s="26" t="e">
        <f t="shared" si="19"/>
        <v>#N/A</v>
      </c>
      <c r="AB136" s="26" t="e">
        <f t="shared" si="20"/>
        <v>#N/A</v>
      </c>
      <c r="AC136" t="e">
        <f t="shared" si="21"/>
        <v>#N/A</v>
      </c>
      <c r="AD136" t="e">
        <f t="shared" si="22"/>
        <v>#N/A</v>
      </c>
      <c r="AE136" t="e">
        <f t="shared" si="23"/>
        <v>#N/A</v>
      </c>
      <c r="AF136" t="e">
        <f t="shared" si="24"/>
        <v>#N/A</v>
      </c>
      <c r="AG136" t="e">
        <f t="shared" si="25"/>
        <v>#N/A</v>
      </c>
      <c r="AH136" t="e">
        <f t="shared" si="26"/>
        <v>#N/A</v>
      </c>
    </row>
    <row r="137" spans="1:34" x14ac:dyDescent="0.25">
      <c r="A137">
        <v>55</v>
      </c>
      <c r="B137" s="26">
        <f>VLOOKUP(A137,percentages!$A$2:$D$10,4,FALSE)</f>
        <v>0.35087719298245612</v>
      </c>
      <c r="C137">
        <v>0</v>
      </c>
      <c r="D137">
        <f t="shared" si="18"/>
        <v>0.26</v>
      </c>
      <c r="E137">
        <v>2</v>
      </c>
      <c r="F137" s="26">
        <f>VLOOKUP(E137,percentages!$J$2:$L$5,3,FALSE)</f>
        <v>0.18</v>
      </c>
      <c r="G137">
        <v>140</v>
      </c>
      <c r="H137" s="26">
        <f>VLOOKUP(G137,percentages!N$2:Q$11,3,FALSE)</f>
        <v>29</v>
      </c>
      <c r="I137">
        <v>250</v>
      </c>
      <c r="J137" s="26">
        <f>VLOOKUP(I137,percentages!S$2:U$11,3,FALSE)</f>
        <v>0.41176470588235292</v>
      </c>
      <c r="K137">
        <v>0</v>
      </c>
      <c r="L137">
        <v>2</v>
      </c>
      <c r="M137" s="26">
        <f>VLOOKUP(L137,percentages!AA$2:AC$4,3,FALSE)</f>
        <v>0.54054054054054057</v>
      </c>
      <c r="N137">
        <v>170</v>
      </c>
      <c r="O137" s="26" t="e">
        <f>VLOOKUP(N137,percentages!AD$2:AF$15,3,FALSE)</f>
        <v>#N/A</v>
      </c>
      <c r="P137">
        <v>0</v>
      </c>
      <c r="Q137" s="26">
        <f>VLOOKUP(P137,percentages!AI$2:AK$3,3,FALSE)</f>
        <v>0.30882352941176472</v>
      </c>
      <c r="R137">
        <v>1.5</v>
      </c>
      <c r="S137" s="26">
        <f>VLOOKUP(R137,percentages!AM$2:AO$10,3,FALSE)</f>
        <v>0.47368421052631576</v>
      </c>
      <c r="T137">
        <v>2</v>
      </c>
      <c r="U137" s="26">
        <f>VLOOKUP(T137,percentages!AQ$2:AS$4,3,FALSE)</f>
        <v>0.65</v>
      </c>
      <c r="V137">
        <v>0</v>
      </c>
      <c r="W137" s="26">
        <f>VLOOKUP(V137,percentages!AU$2:AW$5,3,FALSE)</f>
        <v>0.26136363636363635</v>
      </c>
      <c r="X137">
        <v>3</v>
      </c>
      <c r="Y137" s="26">
        <f>VLOOKUP(X137,percentages!AY$2:BA$4,3,FALSE)</f>
        <v>0.22289156626506024</v>
      </c>
      <c r="Z137">
        <v>0</v>
      </c>
      <c r="AA137" s="26" t="e">
        <f t="shared" si="19"/>
        <v>#N/A</v>
      </c>
      <c r="AB137" s="26" t="e">
        <f t="shared" si="20"/>
        <v>#N/A</v>
      </c>
      <c r="AC137" t="e">
        <f t="shared" si="21"/>
        <v>#N/A</v>
      </c>
      <c r="AD137" t="e">
        <f t="shared" si="22"/>
        <v>#N/A</v>
      </c>
      <c r="AE137" t="e">
        <f t="shared" si="23"/>
        <v>#N/A</v>
      </c>
      <c r="AF137" t="e">
        <f t="shared" si="24"/>
        <v>#N/A</v>
      </c>
      <c r="AG137" t="e">
        <f t="shared" si="25"/>
        <v>#N/A</v>
      </c>
      <c r="AH137" t="e">
        <f t="shared" si="26"/>
        <v>#N/A</v>
      </c>
    </row>
    <row r="138" spans="1:34" x14ac:dyDescent="0.25">
      <c r="A138">
        <v>70</v>
      </c>
      <c r="B138" s="26">
        <f>VLOOKUP(A138,percentages!$A$2:$D$10,4,FALSE)</f>
        <v>0.55555555555555558</v>
      </c>
      <c r="C138">
        <v>1</v>
      </c>
      <c r="D138">
        <f t="shared" si="18"/>
        <v>0.55000000000000004</v>
      </c>
      <c r="E138">
        <v>4</v>
      </c>
      <c r="F138" s="26">
        <f>VLOOKUP(E138,percentages!$J$2:$L$5,3,FALSE)</f>
        <v>0.72916666666666663</v>
      </c>
      <c r="G138">
        <v>150</v>
      </c>
      <c r="H138" s="26">
        <f>VLOOKUP(G138,percentages!N$2:Q$11,3,FALSE)</f>
        <v>17</v>
      </c>
      <c r="I138">
        <v>175</v>
      </c>
      <c r="J138" s="26">
        <f>VLOOKUP(I138,percentages!S$2:U$11,3,FALSE)</f>
        <v>0.54545454545454541</v>
      </c>
      <c r="K138">
        <v>0</v>
      </c>
      <c r="L138">
        <v>0</v>
      </c>
      <c r="M138" s="26">
        <f>VLOOKUP(L138,percentages!AA$2:AC$4,3,FALSE)</f>
        <v>0.37086092715231789</v>
      </c>
      <c r="N138">
        <v>130</v>
      </c>
      <c r="O138" s="26" t="e">
        <f>VLOOKUP(N138,percentages!AD$2:AF$15,3,FALSE)</f>
        <v>#N/A</v>
      </c>
      <c r="P138">
        <v>1</v>
      </c>
      <c r="Q138" s="26">
        <f>VLOOKUP(P138,percentages!AI$2:AK$3,3,FALSE)</f>
        <v>0.76767676767676762</v>
      </c>
      <c r="R138">
        <v>3</v>
      </c>
      <c r="S138" s="26">
        <f>VLOOKUP(R138,percentages!AM$2:AO$10,3,FALSE)</f>
        <v>0.88888888888888884</v>
      </c>
      <c r="T138">
        <v>3</v>
      </c>
      <c r="U138" s="26">
        <f>VLOOKUP(T138,percentages!AQ$2:AS$4,3,FALSE)</f>
        <v>0.5714285714285714</v>
      </c>
      <c r="V138">
        <v>0</v>
      </c>
      <c r="W138" s="26">
        <f>VLOOKUP(V138,percentages!AU$2:AW$5,3,FALSE)</f>
        <v>0.26136363636363635</v>
      </c>
      <c r="X138">
        <v>7</v>
      </c>
      <c r="Y138" s="26">
        <f>VLOOKUP(X138,percentages!AY$2:BA$4,3,FALSE)</f>
        <v>0.76068376068376065</v>
      </c>
      <c r="Z138">
        <v>4</v>
      </c>
      <c r="AA138" s="26" t="e">
        <f t="shared" si="19"/>
        <v>#N/A</v>
      </c>
      <c r="AB138" s="26" t="e">
        <f t="shared" si="20"/>
        <v>#N/A</v>
      </c>
      <c r="AC138" t="e">
        <f t="shared" si="21"/>
        <v>#N/A</v>
      </c>
      <c r="AD138" t="e">
        <f t="shared" si="22"/>
        <v>#N/A</v>
      </c>
      <c r="AE138" t="e">
        <f t="shared" si="23"/>
        <v>#N/A</v>
      </c>
      <c r="AF138" t="e">
        <f t="shared" si="24"/>
        <v>#N/A</v>
      </c>
      <c r="AG138" t="e">
        <f t="shared" si="25"/>
        <v>#N/A</v>
      </c>
      <c r="AH138" t="e">
        <f t="shared" si="26"/>
        <v>#N/A</v>
      </c>
    </row>
    <row r="139" spans="1:34" x14ac:dyDescent="0.25">
      <c r="A139">
        <v>65</v>
      </c>
      <c r="B139" s="26">
        <f>VLOOKUP(A139,percentages!$A$2:$D$10,4,FALSE)</f>
        <v>0.60869565217391308</v>
      </c>
      <c r="C139">
        <v>1</v>
      </c>
      <c r="D139">
        <f t="shared" si="18"/>
        <v>0.55000000000000004</v>
      </c>
      <c r="E139">
        <v>2</v>
      </c>
      <c r="F139" s="26">
        <f>VLOOKUP(E139,percentages!$J$2:$L$5,3,FALSE)</f>
        <v>0.18</v>
      </c>
      <c r="G139">
        <v>120</v>
      </c>
      <c r="H139" s="26">
        <f>VLOOKUP(G139,percentages!N$2:Q$11,3,FALSE)</f>
        <v>22</v>
      </c>
      <c r="I139">
        <v>300</v>
      </c>
      <c r="J139" s="26">
        <f>VLOOKUP(I139,percentages!S$2:U$11,3,FALSE)</f>
        <v>0.70967741935483875</v>
      </c>
      <c r="K139">
        <v>0</v>
      </c>
      <c r="L139">
        <v>2</v>
      </c>
      <c r="M139" s="26">
        <f>VLOOKUP(L139,percentages!AA$2:AC$4,3,FALSE)</f>
        <v>0.54054054054054057</v>
      </c>
      <c r="N139">
        <v>110</v>
      </c>
      <c r="O139" s="26" t="e">
        <f>VLOOKUP(N139,percentages!AD$2:AF$15,3,FALSE)</f>
        <v>#N/A</v>
      </c>
      <c r="P139">
        <v>0</v>
      </c>
      <c r="Q139" s="26">
        <f>VLOOKUP(P139,percentages!AI$2:AK$3,3,FALSE)</f>
        <v>0.30882352941176472</v>
      </c>
      <c r="R139">
        <v>1.5</v>
      </c>
      <c r="S139" s="26">
        <f>VLOOKUP(R139,percentages!AM$2:AO$10,3,FALSE)</f>
        <v>0.47368421052631576</v>
      </c>
      <c r="T139">
        <v>2</v>
      </c>
      <c r="U139" s="26">
        <f>VLOOKUP(T139,percentages!AQ$2:AS$4,3,FALSE)</f>
        <v>0.65</v>
      </c>
      <c r="V139">
        <v>1</v>
      </c>
      <c r="W139" s="26">
        <f>VLOOKUP(V139,percentages!AU$2:AW$5,3,FALSE)</f>
        <v>0.67692307692307696</v>
      </c>
      <c r="X139">
        <v>7</v>
      </c>
      <c r="Y139" s="26">
        <f>VLOOKUP(X139,percentages!AY$2:BA$4,3,FALSE)</f>
        <v>0.76068376068376065</v>
      </c>
      <c r="Z139">
        <v>3</v>
      </c>
      <c r="AA139" s="26" t="e">
        <f t="shared" si="19"/>
        <v>#N/A</v>
      </c>
      <c r="AB139" s="26" t="e">
        <f t="shared" si="20"/>
        <v>#N/A</v>
      </c>
      <c r="AC139" t="e">
        <f t="shared" si="21"/>
        <v>#N/A</v>
      </c>
      <c r="AD139" t="e">
        <f t="shared" si="22"/>
        <v>#N/A</v>
      </c>
      <c r="AE139" t="e">
        <f t="shared" si="23"/>
        <v>#N/A</v>
      </c>
      <c r="AF139" t="e">
        <f t="shared" si="24"/>
        <v>#N/A</v>
      </c>
      <c r="AG139" t="e">
        <f t="shared" si="25"/>
        <v>#N/A</v>
      </c>
      <c r="AH139" t="e">
        <f t="shared" si="26"/>
        <v>#N/A</v>
      </c>
    </row>
    <row r="140" spans="1:34" x14ac:dyDescent="0.25">
      <c r="A140">
        <v>40</v>
      </c>
      <c r="B140" s="26">
        <f>VLOOKUP(A140,percentages!$A$2:$D$10,4,FALSE)</f>
        <v>0.33333333333333331</v>
      </c>
      <c r="C140">
        <v>1</v>
      </c>
      <c r="D140">
        <f t="shared" si="18"/>
        <v>0.55000000000000004</v>
      </c>
      <c r="E140">
        <v>4</v>
      </c>
      <c r="F140" s="26">
        <f>VLOOKUP(E140,percentages!$J$2:$L$5,3,FALSE)</f>
        <v>0.72916666666666663</v>
      </c>
      <c r="G140">
        <v>120</v>
      </c>
      <c r="H140" s="26">
        <f>VLOOKUP(G140,percentages!N$2:Q$11,3,FALSE)</f>
        <v>22</v>
      </c>
      <c r="I140">
        <v>200</v>
      </c>
      <c r="J140" s="26">
        <f>VLOOKUP(I140,percentages!S$2:U$11,3,FALSE)</f>
        <v>0.38235294117647056</v>
      </c>
      <c r="K140">
        <v>0</v>
      </c>
      <c r="L140">
        <v>0</v>
      </c>
      <c r="M140" s="26">
        <f>VLOOKUP(L140,percentages!AA$2:AC$4,3,FALSE)</f>
        <v>0.37086092715231789</v>
      </c>
      <c r="N140">
        <v>130</v>
      </c>
      <c r="O140" s="26" t="e">
        <f>VLOOKUP(N140,percentages!AD$2:AF$15,3,FALSE)</f>
        <v>#N/A</v>
      </c>
      <c r="P140">
        <v>1</v>
      </c>
      <c r="Q140" s="26">
        <f>VLOOKUP(P140,percentages!AI$2:AK$3,3,FALSE)</f>
        <v>0.76767676767676762</v>
      </c>
      <c r="R140">
        <v>2</v>
      </c>
      <c r="S140" s="26">
        <f>VLOOKUP(R140,percentages!AM$2:AO$10,3,FALSE)</f>
        <v>0.6</v>
      </c>
      <c r="T140">
        <v>2</v>
      </c>
      <c r="U140" s="26">
        <f>VLOOKUP(T140,percentages!AQ$2:AS$4,3,FALSE)</f>
        <v>0.65</v>
      </c>
      <c r="V140">
        <v>0</v>
      </c>
      <c r="W140" s="26">
        <f>VLOOKUP(V140,percentages!AU$2:AW$5,3,FALSE)</f>
        <v>0.26136363636363635</v>
      </c>
      <c r="X140">
        <v>7</v>
      </c>
      <c r="Y140" s="26">
        <f>VLOOKUP(X140,percentages!AY$2:BA$4,3,FALSE)</f>
        <v>0.76068376068376065</v>
      </c>
      <c r="Z140">
        <v>1</v>
      </c>
      <c r="AA140" s="26" t="e">
        <f t="shared" si="19"/>
        <v>#N/A</v>
      </c>
      <c r="AB140" s="26" t="e">
        <f t="shared" si="20"/>
        <v>#N/A</v>
      </c>
      <c r="AC140" t="e">
        <f t="shared" si="21"/>
        <v>#N/A</v>
      </c>
      <c r="AD140" t="e">
        <f t="shared" si="22"/>
        <v>#N/A</v>
      </c>
      <c r="AE140" t="e">
        <f t="shared" si="23"/>
        <v>#N/A</v>
      </c>
      <c r="AF140" t="e">
        <f t="shared" si="24"/>
        <v>#N/A</v>
      </c>
      <c r="AG140" t="e">
        <f t="shared" si="25"/>
        <v>#N/A</v>
      </c>
      <c r="AH140" t="e">
        <f t="shared" si="26"/>
        <v>#N/A</v>
      </c>
    </row>
    <row r="141" spans="1:34" x14ac:dyDescent="0.25">
      <c r="A141">
        <v>55</v>
      </c>
      <c r="B141" s="26">
        <f>VLOOKUP(A141,percentages!$A$2:$D$10,4,FALSE)</f>
        <v>0.35087719298245612</v>
      </c>
      <c r="C141">
        <v>1</v>
      </c>
      <c r="D141">
        <f t="shared" si="18"/>
        <v>0.55000000000000004</v>
      </c>
      <c r="E141">
        <v>3</v>
      </c>
      <c r="F141" s="26">
        <f>VLOOKUP(E141,percentages!$J$2:$L$5,3,FALSE)</f>
        <v>0.20930232558139536</v>
      </c>
      <c r="G141">
        <v>130</v>
      </c>
      <c r="H141" s="26">
        <f>VLOOKUP(G141,percentages!N$2:Q$11,3,FALSE)</f>
        <v>34</v>
      </c>
      <c r="I141">
        <v>250</v>
      </c>
      <c r="J141" s="26">
        <f>VLOOKUP(I141,percentages!S$2:U$11,3,FALSE)</f>
        <v>0.41176470588235292</v>
      </c>
      <c r="K141">
        <v>1</v>
      </c>
      <c r="L141">
        <v>2</v>
      </c>
      <c r="M141" s="26">
        <f>VLOOKUP(L141,percentages!AA$2:AC$4,3,FALSE)</f>
        <v>0.54054054054054057</v>
      </c>
      <c r="N141">
        <v>170</v>
      </c>
      <c r="O141" s="26" t="e">
        <f>VLOOKUP(N141,percentages!AD$2:AF$15,3,FALSE)</f>
        <v>#N/A</v>
      </c>
      <c r="P141">
        <v>0</v>
      </c>
      <c r="Q141" s="26">
        <f>VLOOKUP(P141,percentages!AI$2:AK$3,3,FALSE)</f>
        <v>0.30882352941176472</v>
      </c>
      <c r="R141">
        <v>2.5</v>
      </c>
      <c r="S141" s="26">
        <f>VLOOKUP(R141,percentages!AM$2:AO$10,3,FALSE)</f>
        <v>0.75</v>
      </c>
      <c r="T141">
        <v>2</v>
      </c>
      <c r="U141" s="26">
        <f>VLOOKUP(T141,percentages!AQ$2:AS$4,3,FALSE)</f>
        <v>0.65</v>
      </c>
      <c r="V141">
        <v>0</v>
      </c>
      <c r="W141" s="26">
        <f>VLOOKUP(V141,percentages!AU$2:AW$5,3,FALSE)</f>
        <v>0.26136363636363635</v>
      </c>
      <c r="X141">
        <v>3</v>
      </c>
      <c r="Y141" s="26">
        <f>VLOOKUP(X141,percentages!AY$2:BA$4,3,FALSE)</f>
        <v>0.22289156626506024</v>
      </c>
      <c r="Z141">
        <v>0</v>
      </c>
      <c r="AA141" s="26" t="e">
        <f t="shared" si="19"/>
        <v>#N/A</v>
      </c>
      <c r="AB141" s="26" t="e">
        <f t="shared" si="20"/>
        <v>#N/A</v>
      </c>
      <c r="AC141" t="e">
        <f t="shared" si="21"/>
        <v>#N/A</v>
      </c>
      <c r="AD141" t="e">
        <f t="shared" si="22"/>
        <v>#N/A</v>
      </c>
      <c r="AE141" t="e">
        <f t="shared" si="23"/>
        <v>#N/A</v>
      </c>
      <c r="AF141" t="e">
        <f t="shared" si="24"/>
        <v>#N/A</v>
      </c>
      <c r="AG141" t="e">
        <f t="shared" si="25"/>
        <v>#N/A</v>
      </c>
      <c r="AH141" t="e">
        <f t="shared" si="26"/>
        <v>#N/A</v>
      </c>
    </row>
    <row r="142" spans="1:34" x14ac:dyDescent="0.25">
      <c r="A142">
        <v>60</v>
      </c>
      <c r="B142" s="26">
        <f>VLOOKUP(A142,percentages!$A$2:$D$10,4,FALSE)</f>
        <v>0.63013698630136983</v>
      </c>
      <c r="C142">
        <v>1</v>
      </c>
      <c r="D142">
        <f t="shared" si="18"/>
        <v>0.55000000000000004</v>
      </c>
      <c r="E142">
        <v>2</v>
      </c>
      <c r="F142" s="26">
        <f>VLOOKUP(E142,percentages!$J$2:$L$5,3,FALSE)</f>
        <v>0.18</v>
      </c>
      <c r="G142">
        <v>140</v>
      </c>
      <c r="H142" s="26">
        <f>VLOOKUP(G142,percentages!N$2:Q$11,3,FALSE)</f>
        <v>29</v>
      </c>
      <c r="I142">
        <v>225</v>
      </c>
      <c r="J142" s="26">
        <f>VLOOKUP(I142,percentages!S$2:U$11,3,FALSE)</f>
        <v>0.36206896551724138</v>
      </c>
      <c r="K142">
        <v>0</v>
      </c>
      <c r="L142">
        <v>0</v>
      </c>
      <c r="M142" s="26">
        <f>VLOOKUP(L142,percentages!AA$2:AC$4,3,FALSE)</f>
        <v>0.37086092715231789</v>
      </c>
      <c r="N142">
        <v>170</v>
      </c>
      <c r="O142" s="26" t="e">
        <f>VLOOKUP(N142,percentages!AD$2:AF$15,3,FALSE)</f>
        <v>#N/A</v>
      </c>
      <c r="P142">
        <v>1</v>
      </c>
      <c r="Q142" s="26">
        <f>VLOOKUP(P142,percentages!AI$2:AK$3,3,FALSE)</f>
        <v>0.76767676767676762</v>
      </c>
      <c r="R142">
        <v>0</v>
      </c>
      <c r="S142" s="26">
        <f>VLOOKUP(R142,percentages!AM$2:AO$10,3,FALSE)</f>
        <v>0.26262626262626265</v>
      </c>
      <c r="T142">
        <v>1</v>
      </c>
      <c r="U142" s="26">
        <f>VLOOKUP(T142,percentages!AQ$2:AS$4,3,FALSE)</f>
        <v>0.25352112676056338</v>
      </c>
      <c r="V142">
        <v>0</v>
      </c>
      <c r="W142" s="26">
        <f>VLOOKUP(V142,percentages!AU$2:AW$5,3,FALSE)</f>
        <v>0.26136363636363635</v>
      </c>
      <c r="X142">
        <v>3</v>
      </c>
      <c r="Y142" s="26">
        <f>VLOOKUP(X142,percentages!AY$2:BA$4,3,FALSE)</f>
        <v>0.22289156626506024</v>
      </c>
      <c r="Z142">
        <v>0</v>
      </c>
      <c r="AA142" s="26" t="e">
        <f t="shared" si="19"/>
        <v>#N/A</v>
      </c>
      <c r="AB142" s="26" t="e">
        <f t="shared" si="20"/>
        <v>#N/A</v>
      </c>
      <c r="AC142" t="e">
        <f t="shared" si="21"/>
        <v>#N/A</v>
      </c>
      <c r="AD142" t="e">
        <f t="shared" si="22"/>
        <v>#N/A</v>
      </c>
      <c r="AE142" t="e">
        <f t="shared" si="23"/>
        <v>#N/A</v>
      </c>
      <c r="AF142" t="e">
        <f t="shared" si="24"/>
        <v>#N/A</v>
      </c>
      <c r="AG142" t="e">
        <f t="shared" si="25"/>
        <v>#N/A</v>
      </c>
      <c r="AH142" t="e">
        <f t="shared" si="26"/>
        <v>#N/A</v>
      </c>
    </row>
    <row r="143" spans="1:34" x14ac:dyDescent="0.25">
      <c r="A143">
        <v>60</v>
      </c>
      <c r="B143" s="26">
        <f>VLOOKUP(A143,percentages!$A$2:$D$10,4,FALSE)</f>
        <v>0.63013698630136983</v>
      </c>
      <c r="C143">
        <v>1</v>
      </c>
      <c r="D143">
        <f t="shared" si="18"/>
        <v>0.55000000000000004</v>
      </c>
      <c r="E143">
        <v>1</v>
      </c>
      <c r="F143" s="26">
        <f>VLOOKUP(E143,percentages!$J$2:$L$5,3,FALSE)</f>
        <v>0.30434782608695654</v>
      </c>
      <c r="G143">
        <v>170</v>
      </c>
      <c r="H143" s="26">
        <f>VLOOKUP(G143,percentages!N$2:Q$11,3,FALSE)</f>
        <v>5</v>
      </c>
      <c r="I143">
        <v>300</v>
      </c>
      <c r="J143" s="26">
        <f>VLOOKUP(I143,percentages!S$2:U$11,3,FALSE)</f>
        <v>0.70967741935483875</v>
      </c>
      <c r="K143">
        <v>0</v>
      </c>
      <c r="L143">
        <v>2</v>
      </c>
      <c r="M143" s="26">
        <f>VLOOKUP(L143,percentages!AA$2:AC$4,3,FALSE)</f>
        <v>0.54054054054054057</v>
      </c>
      <c r="N143">
        <v>160</v>
      </c>
      <c r="O143" s="26" t="e">
        <f>VLOOKUP(N143,percentages!AD$2:AF$15,3,FALSE)</f>
        <v>#N/A</v>
      </c>
      <c r="P143">
        <v>0</v>
      </c>
      <c r="Q143" s="26">
        <f>VLOOKUP(P143,percentages!AI$2:AK$3,3,FALSE)</f>
        <v>0.30882352941176472</v>
      </c>
      <c r="R143">
        <v>0.5</v>
      </c>
      <c r="S143" s="26">
        <f>VLOOKUP(R143,percentages!AM$2:AO$10,3,FALSE)</f>
        <v>0.25</v>
      </c>
      <c r="T143">
        <v>2</v>
      </c>
      <c r="U143" s="26">
        <f>VLOOKUP(T143,percentages!AQ$2:AS$4,3,FALSE)</f>
        <v>0.65</v>
      </c>
      <c r="V143">
        <v>0</v>
      </c>
      <c r="W143" s="26">
        <f>VLOOKUP(V143,percentages!AU$2:AW$5,3,FALSE)</f>
        <v>0.26136363636363635</v>
      </c>
      <c r="X143">
        <v>7</v>
      </c>
      <c r="Y143" s="26">
        <f>VLOOKUP(X143,percentages!AY$2:BA$4,3,FALSE)</f>
        <v>0.76068376068376065</v>
      </c>
      <c r="Z143">
        <v>1</v>
      </c>
      <c r="AA143" s="26" t="e">
        <f t="shared" si="19"/>
        <v>#N/A</v>
      </c>
      <c r="AB143" s="26" t="e">
        <f t="shared" si="20"/>
        <v>#N/A</v>
      </c>
      <c r="AC143" t="e">
        <f t="shared" si="21"/>
        <v>#N/A</v>
      </c>
      <c r="AD143" t="e">
        <f t="shared" si="22"/>
        <v>#N/A</v>
      </c>
      <c r="AE143" t="e">
        <f t="shared" si="23"/>
        <v>#N/A</v>
      </c>
      <c r="AF143" t="e">
        <f t="shared" si="24"/>
        <v>#N/A</v>
      </c>
      <c r="AG143" t="e">
        <f t="shared" si="25"/>
        <v>#N/A</v>
      </c>
      <c r="AH143" t="e">
        <f t="shared" si="26"/>
        <v>#N/A</v>
      </c>
    </row>
    <row r="144" spans="1:34" x14ac:dyDescent="0.25">
      <c r="A144">
        <v>55</v>
      </c>
      <c r="B144" s="26">
        <f>VLOOKUP(A144,percentages!$A$2:$D$10,4,FALSE)</f>
        <v>0.35087719298245612</v>
      </c>
      <c r="C144">
        <v>1</v>
      </c>
      <c r="D144">
        <f t="shared" si="18"/>
        <v>0.55000000000000004</v>
      </c>
      <c r="E144">
        <v>2</v>
      </c>
      <c r="F144" s="26">
        <f>VLOOKUP(E144,percentages!$J$2:$L$5,3,FALSE)</f>
        <v>0.18</v>
      </c>
      <c r="G144">
        <v>130</v>
      </c>
      <c r="H144" s="26">
        <f>VLOOKUP(G144,percentages!N$2:Q$11,3,FALSE)</f>
        <v>34</v>
      </c>
      <c r="I144">
        <v>225</v>
      </c>
      <c r="J144" s="26">
        <f>VLOOKUP(I144,percentages!S$2:U$11,3,FALSE)</f>
        <v>0.36206896551724138</v>
      </c>
      <c r="K144">
        <v>1</v>
      </c>
      <c r="L144">
        <v>0</v>
      </c>
      <c r="M144" s="26">
        <f>VLOOKUP(L144,percentages!AA$2:AC$4,3,FALSE)</f>
        <v>0.37086092715231789</v>
      </c>
      <c r="N144">
        <v>190</v>
      </c>
      <c r="O144" s="26">
        <f>VLOOKUP(N144,percentages!AD$2:AF$15,3,FALSE)</f>
        <v>0.14285714285714285</v>
      </c>
      <c r="P144">
        <v>0</v>
      </c>
      <c r="Q144" s="26">
        <f>VLOOKUP(P144,percentages!AI$2:AK$3,3,FALSE)</f>
        <v>0.30882352941176472</v>
      </c>
      <c r="R144">
        <v>0</v>
      </c>
      <c r="S144" s="26">
        <f>VLOOKUP(R144,percentages!AM$2:AO$10,3,FALSE)</f>
        <v>0.26262626262626265</v>
      </c>
      <c r="T144">
        <v>1</v>
      </c>
      <c r="U144" s="26">
        <f>VLOOKUP(T144,percentages!AQ$2:AS$4,3,FALSE)</f>
        <v>0.25352112676056338</v>
      </c>
      <c r="V144">
        <v>0</v>
      </c>
      <c r="W144" s="26">
        <f>VLOOKUP(V144,percentages!AU$2:AW$5,3,FALSE)</f>
        <v>0.26136363636363635</v>
      </c>
      <c r="X144">
        <v>3</v>
      </c>
      <c r="Y144" s="26">
        <f>VLOOKUP(X144,percentages!AY$2:BA$4,3,FALSE)</f>
        <v>0.22289156626506024</v>
      </c>
      <c r="Z144">
        <v>0</v>
      </c>
      <c r="AA144" s="26">
        <f t="shared" si="19"/>
        <v>3.1054908624947033</v>
      </c>
      <c r="AB144" s="26">
        <f t="shared" si="20"/>
        <v>0</v>
      </c>
      <c r="AC144">
        <f t="shared" si="21"/>
        <v>0</v>
      </c>
      <c r="AD144">
        <f t="shared" si="22"/>
        <v>0</v>
      </c>
      <c r="AE144">
        <f t="shared" si="23"/>
        <v>0</v>
      </c>
      <c r="AF144">
        <f t="shared" si="24"/>
        <v>1</v>
      </c>
      <c r="AG144">
        <f t="shared" si="25"/>
        <v>0</v>
      </c>
      <c r="AH144">
        <f t="shared" si="26"/>
        <v>1</v>
      </c>
    </row>
    <row r="145" spans="1:34" x14ac:dyDescent="0.25">
      <c r="A145">
        <v>65</v>
      </c>
      <c r="B145" s="26">
        <f>VLOOKUP(A145,percentages!$A$2:$D$10,4,FALSE)</f>
        <v>0.60869565217391308</v>
      </c>
      <c r="C145">
        <v>1</v>
      </c>
      <c r="D145">
        <f t="shared" si="18"/>
        <v>0.55000000000000004</v>
      </c>
      <c r="E145">
        <v>3</v>
      </c>
      <c r="F145" s="26">
        <f>VLOOKUP(E145,percentages!$J$2:$L$5,3,FALSE)</f>
        <v>0.20930232558139536</v>
      </c>
      <c r="G145">
        <v>130</v>
      </c>
      <c r="H145" s="26">
        <f>VLOOKUP(G145,percentages!N$2:Q$11,3,FALSE)</f>
        <v>34</v>
      </c>
      <c r="I145">
        <v>375</v>
      </c>
      <c r="J145" s="26">
        <f>VLOOKUP(I145,percentages!S$2:U$11,3,FALSE)</f>
        <v>0.48717948717948717</v>
      </c>
      <c r="K145">
        <v>0</v>
      </c>
      <c r="L145">
        <v>0</v>
      </c>
      <c r="M145" s="26">
        <f>VLOOKUP(L145,percentages!AA$2:AC$4,3,FALSE)</f>
        <v>0.37086092715231789</v>
      </c>
      <c r="N145">
        <v>140</v>
      </c>
      <c r="O145" s="26" t="e">
        <f>VLOOKUP(N145,percentages!AD$2:AF$15,3,FALSE)</f>
        <v>#N/A</v>
      </c>
      <c r="P145">
        <v>1</v>
      </c>
      <c r="Q145" s="26">
        <f>VLOOKUP(P145,percentages!AI$2:AK$3,3,FALSE)</f>
        <v>0.76767676767676762</v>
      </c>
      <c r="R145">
        <v>2</v>
      </c>
      <c r="S145" s="26">
        <f>VLOOKUP(R145,percentages!AM$2:AO$10,3,FALSE)</f>
        <v>0.6</v>
      </c>
      <c r="T145">
        <v>2</v>
      </c>
      <c r="U145" s="26">
        <f>VLOOKUP(T145,percentages!AQ$2:AS$4,3,FALSE)</f>
        <v>0.65</v>
      </c>
      <c r="V145">
        <v>0</v>
      </c>
      <c r="W145" s="26">
        <f>VLOOKUP(V145,percentages!AU$2:AW$5,3,FALSE)</f>
        <v>0.26136363636363635</v>
      </c>
      <c r="X145">
        <v>7</v>
      </c>
      <c r="Y145" s="26">
        <f>VLOOKUP(X145,percentages!AY$2:BA$4,3,FALSE)</f>
        <v>0.76068376068376065</v>
      </c>
      <c r="Z145">
        <v>1</v>
      </c>
      <c r="AA145" s="26" t="e">
        <f t="shared" si="19"/>
        <v>#N/A</v>
      </c>
      <c r="AB145" s="26" t="e">
        <f t="shared" si="20"/>
        <v>#N/A</v>
      </c>
      <c r="AC145" t="e">
        <f t="shared" si="21"/>
        <v>#N/A</v>
      </c>
      <c r="AD145" t="e">
        <f t="shared" si="22"/>
        <v>#N/A</v>
      </c>
      <c r="AE145" t="e">
        <f t="shared" si="23"/>
        <v>#N/A</v>
      </c>
      <c r="AF145" t="e">
        <f t="shared" si="24"/>
        <v>#N/A</v>
      </c>
      <c r="AG145" t="e">
        <f t="shared" si="25"/>
        <v>#N/A</v>
      </c>
      <c r="AH145" t="e">
        <f t="shared" si="26"/>
        <v>#N/A</v>
      </c>
    </row>
    <row r="146" spans="1:34" x14ac:dyDescent="0.25">
      <c r="A146">
        <v>60</v>
      </c>
      <c r="B146" s="26">
        <f>VLOOKUP(A146,percentages!$A$2:$D$10,4,FALSE)</f>
        <v>0.63013698630136983</v>
      </c>
      <c r="C146">
        <v>1</v>
      </c>
      <c r="D146">
        <f t="shared" si="18"/>
        <v>0.55000000000000004</v>
      </c>
      <c r="E146">
        <v>3</v>
      </c>
      <c r="F146" s="26">
        <f>VLOOKUP(E146,percentages!$J$2:$L$5,3,FALSE)</f>
        <v>0.20930232558139536</v>
      </c>
      <c r="G146">
        <v>110</v>
      </c>
      <c r="H146" s="26">
        <f>VLOOKUP(G146,percentages!N$2:Q$11,3,FALSE)</f>
        <v>13</v>
      </c>
      <c r="I146">
        <v>250</v>
      </c>
      <c r="J146" s="26">
        <f>VLOOKUP(I146,percentages!S$2:U$11,3,FALSE)</f>
        <v>0.41176470588235292</v>
      </c>
      <c r="K146">
        <v>0</v>
      </c>
      <c r="L146">
        <v>2</v>
      </c>
      <c r="M146" s="26">
        <f>VLOOKUP(L146,percentages!AA$2:AC$4,3,FALSE)</f>
        <v>0.54054054054054057</v>
      </c>
      <c r="N146">
        <v>160</v>
      </c>
      <c r="O146" s="26" t="e">
        <f>VLOOKUP(N146,percentages!AD$2:AF$15,3,FALSE)</f>
        <v>#N/A</v>
      </c>
      <c r="P146">
        <v>1</v>
      </c>
      <c r="Q146" s="26">
        <f>VLOOKUP(P146,percentages!AI$2:AK$3,3,FALSE)</f>
        <v>0.76767676767676762</v>
      </c>
      <c r="R146">
        <v>1</v>
      </c>
      <c r="S146" s="26">
        <f>VLOOKUP(R146,percentages!AM$2:AO$10,3,FALSE)</f>
        <v>0.48888888888888887</v>
      </c>
      <c r="T146">
        <v>2</v>
      </c>
      <c r="U146" s="26">
        <f>VLOOKUP(T146,percentages!AQ$2:AS$4,3,FALSE)</f>
        <v>0.65</v>
      </c>
      <c r="V146">
        <v>0</v>
      </c>
      <c r="W146" s="26">
        <f>VLOOKUP(V146,percentages!AU$2:AW$5,3,FALSE)</f>
        <v>0.26136363636363635</v>
      </c>
      <c r="X146">
        <v>7</v>
      </c>
      <c r="Y146" s="26">
        <f>VLOOKUP(X146,percentages!AY$2:BA$4,3,FALSE)</f>
        <v>0.76068376068376065</v>
      </c>
      <c r="Z146">
        <v>0</v>
      </c>
      <c r="AA146" s="26" t="e">
        <f t="shared" si="19"/>
        <v>#N/A</v>
      </c>
      <c r="AB146" s="26" t="e">
        <f t="shared" si="20"/>
        <v>#N/A</v>
      </c>
      <c r="AC146" t="e">
        <f t="shared" si="21"/>
        <v>#N/A</v>
      </c>
      <c r="AD146" t="e">
        <f t="shared" si="22"/>
        <v>#N/A</v>
      </c>
      <c r="AE146" t="e">
        <f t="shared" si="23"/>
        <v>#N/A</v>
      </c>
      <c r="AF146" t="e">
        <f t="shared" si="24"/>
        <v>#N/A</v>
      </c>
      <c r="AG146" t="e">
        <f t="shared" si="25"/>
        <v>#N/A</v>
      </c>
      <c r="AH146" t="e">
        <f t="shared" si="26"/>
        <v>#N/A</v>
      </c>
    </row>
    <row r="147" spans="1:34" x14ac:dyDescent="0.25">
      <c r="A147">
        <v>50</v>
      </c>
      <c r="B147" s="26">
        <f>VLOOKUP(A147,percentages!$A$2:$D$10,4,FALSE)</f>
        <v>0.41935483870967744</v>
      </c>
      <c r="C147">
        <v>1</v>
      </c>
      <c r="D147">
        <f t="shared" si="18"/>
        <v>0.55000000000000004</v>
      </c>
      <c r="E147">
        <v>3</v>
      </c>
      <c r="F147" s="26">
        <f>VLOOKUP(E147,percentages!$J$2:$L$5,3,FALSE)</f>
        <v>0.20930232558139536</v>
      </c>
      <c r="G147">
        <v>110</v>
      </c>
      <c r="H147" s="26">
        <f>VLOOKUP(G147,percentages!N$2:Q$11,3,FALSE)</f>
        <v>13</v>
      </c>
      <c r="I147">
        <v>250</v>
      </c>
      <c r="J147" s="26">
        <f>VLOOKUP(I147,percentages!S$2:U$11,3,FALSE)</f>
        <v>0.41176470588235292</v>
      </c>
      <c r="K147">
        <v>0</v>
      </c>
      <c r="L147">
        <v>0</v>
      </c>
      <c r="M147" s="26">
        <f>VLOOKUP(L147,percentages!AA$2:AC$4,3,FALSE)</f>
        <v>0.37086092715231789</v>
      </c>
      <c r="N147">
        <v>160</v>
      </c>
      <c r="O147" s="26" t="e">
        <f>VLOOKUP(N147,percentages!AD$2:AF$15,3,FALSE)</f>
        <v>#N/A</v>
      </c>
      <c r="P147">
        <v>0</v>
      </c>
      <c r="Q147" s="26">
        <f>VLOOKUP(P147,percentages!AI$2:AK$3,3,FALSE)</f>
        <v>0.30882352941176472</v>
      </c>
      <c r="R147">
        <v>0</v>
      </c>
      <c r="S147" s="26">
        <f>VLOOKUP(R147,percentages!AM$2:AO$10,3,FALSE)</f>
        <v>0.26262626262626265</v>
      </c>
      <c r="T147">
        <v>1</v>
      </c>
      <c r="U147" s="26">
        <f>VLOOKUP(T147,percentages!AQ$2:AS$4,3,FALSE)</f>
        <v>0.25352112676056338</v>
      </c>
      <c r="V147">
        <v>0</v>
      </c>
      <c r="W147" s="26">
        <f>VLOOKUP(V147,percentages!AU$2:AW$5,3,FALSE)</f>
        <v>0.26136363636363635</v>
      </c>
      <c r="X147">
        <v>3</v>
      </c>
      <c r="Y147" s="26">
        <f>VLOOKUP(X147,percentages!AY$2:BA$4,3,FALSE)</f>
        <v>0.22289156626506024</v>
      </c>
      <c r="Z147">
        <v>1</v>
      </c>
      <c r="AA147" s="26" t="e">
        <f t="shared" si="19"/>
        <v>#N/A</v>
      </c>
      <c r="AB147" s="26" t="e">
        <f t="shared" si="20"/>
        <v>#N/A</v>
      </c>
      <c r="AC147" t="e">
        <f t="shared" si="21"/>
        <v>#N/A</v>
      </c>
      <c r="AD147" t="e">
        <f t="shared" si="22"/>
        <v>#N/A</v>
      </c>
      <c r="AE147" t="e">
        <f t="shared" si="23"/>
        <v>#N/A</v>
      </c>
      <c r="AF147" t="e">
        <f t="shared" si="24"/>
        <v>#N/A</v>
      </c>
      <c r="AG147" t="e">
        <f t="shared" si="25"/>
        <v>#N/A</v>
      </c>
      <c r="AH147" t="e">
        <f t="shared" si="26"/>
        <v>#N/A</v>
      </c>
    </row>
    <row r="148" spans="1:34" x14ac:dyDescent="0.25">
      <c r="A148">
        <v>60</v>
      </c>
      <c r="B148" s="26">
        <f>VLOOKUP(A148,percentages!$A$2:$D$10,4,FALSE)</f>
        <v>0.63013698630136983</v>
      </c>
      <c r="C148">
        <v>1</v>
      </c>
      <c r="D148">
        <f t="shared" si="18"/>
        <v>0.55000000000000004</v>
      </c>
      <c r="E148">
        <v>4</v>
      </c>
      <c r="F148" s="26">
        <f>VLOOKUP(E148,percentages!$J$2:$L$5,3,FALSE)</f>
        <v>0.72916666666666663</v>
      </c>
      <c r="G148">
        <v>170</v>
      </c>
      <c r="H148" s="26">
        <f>VLOOKUP(G148,percentages!N$2:Q$11,3,FALSE)</f>
        <v>5</v>
      </c>
      <c r="I148">
        <v>300</v>
      </c>
      <c r="J148" s="26">
        <f>VLOOKUP(I148,percentages!S$2:U$11,3,FALSE)</f>
        <v>0.70967741935483875</v>
      </c>
      <c r="K148">
        <v>1</v>
      </c>
      <c r="L148">
        <v>2</v>
      </c>
      <c r="M148" s="26">
        <f>VLOOKUP(L148,percentages!AA$2:AC$4,3,FALSE)</f>
        <v>0.54054054054054057</v>
      </c>
      <c r="N148">
        <v>130</v>
      </c>
      <c r="O148" s="26" t="e">
        <f>VLOOKUP(N148,percentages!AD$2:AF$15,3,FALSE)</f>
        <v>#N/A</v>
      </c>
      <c r="P148">
        <v>0</v>
      </c>
      <c r="Q148" s="26">
        <f>VLOOKUP(P148,percentages!AI$2:AK$3,3,FALSE)</f>
        <v>0.30882352941176472</v>
      </c>
      <c r="R148">
        <v>1</v>
      </c>
      <c r="S148" s="26">
        <f>VLOOKUP(R148,percentages!AM$2:AO$10,3,FALSE)</f>
        <v>0.48888888888888887</v>
      </c>
      <c r="T148">
        <v>2</v>
      </c>
      <c r="U148" s="26">
        <f>VLOOKUP(T148,percentages!AQ$2:AS$4,3,FALSE)</f>
        <v>0.65</v>
      </c>
      <c r="V148">
        <v>3</v>
      </c>
      <c r="W148" s="26">
        <f>VLOOKUP(V148,percentages!AU$2:AW$5,3,FALSE)</f>
        <v>0.85</v>
      </c>
      <c r="X148">
        <v>7</v>
      </c>
      <c r="Y148" s="26">
        <f>VLOOKUP(X148,percentages!AY$2:BA$4,3,FALSE)</f>
        <v>0.76068376068376065</v>
      </c>
      <c r="Z148">
        <v>4</v>
      </c>
      <c r="AA148" s="26" t="e">
        <f t="shared" si="19"/>
        <v>#N/A</v>
      </c>
      <c r="AB148" s="26" t="e">
        <f t="shared" si="20"/>
        <v>#N/A</v>
      </c>
      <c r="AC148" t="e">
        <f t="shared" si="21"/>
        <v>#N/A</v>
      </c>
      <c r="AD148" t="e">
        <f t="shared" si="22"/>
        <v>#N/A</v>
      </c>
      <c r="AE148" t="e">
        <f t="shared" si="23"/>
        <v>#N/A</v>
      </c>
      <c r="AF148" t="e">
        <f t="shared" si="24"/>
        <v>#N/A</v>
      </c>
      <c r="AG148" t="e">
        <f t="shared" si="25"/>
        <v>#N/A</v>
      </c>
      <c r="AH148" t="e">
        <f t="shared" si="26"/>
        <v>#N/A</v>
      </c>
    </row>
    <row r="149" spans="1:34" x14ac:dyDescent="0.25">
      <c r="A149">
        <v>45</v>
      </c>
      <c r="B149" s="26">
        <f>VLOOKUP(A149,percentages!$A$2:$D$10,4,FALSE)</f>
        <v>0.22222222222222221</v>
      </c>
      <c r="C149">
        <v>1</v>
      </c>
      <c r="D149">
        <f t="shared" si="18"/>
        <v>0.55000000000000004</v>
      </c>
      <c r="E149">
        <v>3</v>
      </c>
      <c r="F149" s="26">
        <f>VLOOKUP(E149,percentages!$J$2:$L$5,3,FALSE)</f>
        <v>0.20930232558139536</v>
      </c>
      <c r="G149">
        <v>120</v>
      </c>
      <c r="H149" s="26">
        <f>VLOOKUP(G149,percentages!N$2:Q$11,3,FALSE)</f>
        <v>22</v>
      </c>
      <c r="I149">
        <v>250</v>
      </c>
      <c r="J149" s="26">
        <f>VLOOKUP(I149,percentages!S$2:U$11,3,FALSE)</f>
        <v>0.41176470588235292</v>
      </c>
      <c r="K149">
        <v>0</v>
      </c>
      <c r="L149">
        <v>0</v>
      </c>
      <c r="M149" s="26">
        <f>VLOOKUP(L149,percentages!AA$2:AC$4,3,FALSE)</f>
        <v>0.37086092715231789</v>
      </c>
      <c r="N149">
        <v>180</v>
      </c>
      <c r="O149" s="26" t="e">
        <f>VLOOKUP(N149,percentages!AD$2:AF$15,3,FALSE)</f>
        <v>#N/A</v>
      </c>
      <c r="P149">
        <v>0</v>
      </c>
      <c r="Q149" s="26">
        <f>VLOOKUP(P149,percentages!AI$2:AK$3,3,FALSE)</f>
        <v>0.30882352941176472</v>
      </c>
      <c r="R149">
        <v>0</v>
      </c>
      <c r="S149" s="26">
        <f>VLOOKUP(R149,percentages!AM$2:AO$10,3,FALSE)</f>
        <v>0.26262626262626265</v>
      </c>
      <c r="T149">
        <v>1</v>
      </c>
      <c r="U149" s="26">
        <f>VLOOKUP(T149,percentages!AQ$2:AS$4,3,FALSE)</f>
        <v>0.25352112676056338</v>
      </c>
      <c r="V149">
        <v>0</v>
      </c>
      <c r="W149" s="26">
        <f>VLOOKUP(V149,percentages!AU$2:AW$5,3,FALSE)</f>
        <v>0.26136363636363635</v>
      </c>
      <c r="X149">
        <v>3</v>
      </c>
      <c r="Y149" s="26">
        <f>VLOOKUP(X149,percentages!AY$2:BA$4,3,FALSE)</f>
        <v>0.22289156626506024</v>
      </c>
      <c r="Z149">
        <v>0</v>
      </c>
      <c r="AA149" s="26" t="e">
        <f t="shared" si="19"/>
        <v>#N/A</v>
      </c>
      <c r="AB149" s="26" t="e">
        <f t="shared" si="20"/>
        <v>#N/A</v>
      </c>
      <c r="AC149" t="e">
        <f t="shared" si="21"/>
        <v>#N/A</v>
      </c>
      <c r="AD149" t="e">
        <f t="shared" si="22"/>
        <v>#N/A</v>
      </c>
      <c r="AE149" t="e">
        <f t="shared" si="23"/>
        <v>#N/A</v>
      </c>
      <c r="AF149" t="e">
        <f t="shared" si="24"/>
        <v>#N/A</v>
      </c>
      <c r="AG149" t="e">
        <f t="shared" si="25"/>
        <v>#N/A</v>
      </c>
      <c r="AH149" t="e">
        <f t="shared" si="26"/>
        <v>#N/A</v>
      </c>
    </row>
    <row r="150" spans="1:34" x14ac:dyDescent="0.25">
      <c r="A150">
        <v>45</v>
      </c>
      <c r="B150" s="26">
        <f>VLOOKUP(A150,percentages!$A$2:$D$10,4,FALSE)</f>
        <v>0.22222222222222221</v>
      </c>
      <c r="C150">
        <v>1</v>
      </c>
      <c r="D150">
        <f t="shared" si="18"/>
        <v>0.55000000000000004</v>
      </c>
      <c r="E150">
        <v>2</v>
      </c>
      <c r="F150" s="26">
        <f>VLOOKUP(E150,percentages!$J$2:$L$5,3,FALSE)</f>
        <v>0.18</v>
      </c>
      <c r="G150">
        <v>130</v>
      </c>
      <c r="H150" s="26">
        <f>VLOOKUP(G150,percentages!N$2:Q$11,3,FALSE)</f>
        <v>34</v>
      </c>
      <c r="I150">
        <v>375</v>
      </c>
      <c r="J150" s="26">
        <f>VLOOKUP(I150,percentages!S$2:U$11,3,FALSE)</f>
        <v>0.48717948717948717</v>
      </c>
      <c r="K150">
        <v>0</v>
      </c>
      <c r="L150">
        <v>2</v>
      </c>
      <c r="M150" s="26">
        <f>VLOOKUP(L150,percentages!AA$2:AC$4,3,FALSE)</f>
        <v>0.54054054054054057</v>
      </c>
      <c r="N150">
        <v>170</v>
      </c>
      <c r="O150" s="26" t="e">
        <f>VLOOKUP(N150,percentages!AD$2:AF$15,3,FALSE)</f>
        <v>#N/A</v>
      </c>
      <c r="P150">
        <v>0</v>
      </c>
      <c r="Q150" s="26">
        <f>VLOOKUP(P150,percentages!AI$2:AK$3,3,FALSE)</f>
        <v>0.30882352941176472</v>
      </c>
      <c r="R150">
        <v>0</v>
      </c>
      <c r="S150" s="26">
        <f>VLOOKUP(R150,percentages!AM$2:AO$10,3,FALSE)</f>
        <v>0.26262626262626265</v>
      </c>
      <c r="T150">
        <v>1</v>
      </c>
      <c r="U150" s="26">
        <f>VLOOKUP(T150,percentages!AQ$2:AS$4,3,FALSE)</f>
        <v>0.25352112676056338</v>
      </c>
      <c r="V150">
        <v>0</v>
      </c>
      <c r="W150" s="26">
        <f>VLOOKUP(V150,percentages!AU$2:AW$5,3,FALSE)</f>
        <v>0.26136363636363635</v>
      </c>
      <c r="X150">
        <v>3</v>
      </c>
      <c r="Y150" s="26">
        <f>VLOOKUP(X150,percentages!AY$2:BA$4,3,FALSE)</f>
        <v>0.22289156626506024</v>
      </c>
      <c r="Z150">
        <v>0</v>
      </c>
      <c r="AA150" s="26" t="e">
        <f t="shared" si="19"/>
        <v>#N/A</v>
      </c>
      <c r="AB150" s="26" t="e">
        <f t="shared" si="20"/>
        <v>#N/A</v>
      </c>
      <c r="AC150" t="e">
        <f t="shared" si="21"/>
        <v>#N/A</v>
      </c>
      <c r="AD150" t="e">
        <f t="shared" si="22"/>
        <v>#N/A</v>
      </c>
      <c r="AE150" t="e">
        <f t="shared" si="23"/>
        <v>#N/A</v>
      </c>
      <c r="AF150" t="e">
        <f t="shared" si="24"/>
        <v>#N/A</v>
      </c>
      <c r="AG150" t="e">
        <f t="shared" si="25"/>
        <v>#N/A</v>
      </c>
      <c r="AH150" t="e">
        <f t="shared" si="26"/>
        <v>#N/A</v>
      </c>
    </row>
    <row r="151" spans="1:34" x14ac:dyDescent="0.25">
      <c r="A151">
        <v>60</v>
      </c>
      <c r="B151" s="26">
        <f>VLOOKUP(A151,percentages!$A$2:$D$10,4,FALSE)</f>
        <v>0.63013698630136983</v>
      </c>
      <c r="C151">
        <v>0</v>
      </c>
      <c r="D151">
        <f t="shared" si="18"/>
        <v>0.26</v>
      </c>
      <c r="E151">
        <v>3</v>
      </c>
      <c r="F151" s="26">
        <f>VLOOKUP(E151,percentages!$J$2:$L$5,3,FALSE)</f>
        <v>0.20930232558139536</v>
      </c>
      <c r="G151">
        <v>110</v>
      </c>
      <c r="H151" s="26">
        <f>VLOOKUP(G151,percentages!N$2:Q$11,3,FALSE)</f>
        <v>13</v>
      </c>
      <c r="I151">
        <v>375</v>
      </c>
      <c r="J151" s="26">
        <f>VLOOKUP(I151,percentages!S$2:U$11,3,FALSE)</f>
        <v>0.48717948717948717</v>
      </c>
      <c r="K151">
        <v>0</v>
      </c>
      <c r="L151">
        <v>0</v>
      </c>
      <c r="M151" s="26">
        <f>VLOOKUP(L151,percentages!AA$2:AC$4,3,FALSE)</f>
        <v>0.37086092715231789</v>
      </c>
      <c r="N151">
        <v>160</v>
      </c>
      <c r="O151" s="26" t="e">
        <f>VLOOKUP(N151,percentages!AD$2:AF$15,3,FALSE)</f>
        <v>#N/A</v>
      </c>
      <c r="P151">
        <v>0</v>
      </c>
      <c r="Q151" s="26">
        <f>VLOOKUP(P151,percentages!AI$2:AK$3,3,FALSE)</f>
        <v>0.30882352941176472</v>
      </c>
      <c r="R151">
        <v>0</v>
      </c>
      <c r="S151" s="26">
        <f>VLOOKUP(R151,percentages!AM$2:AO$10,3,FALSE)</f>
        <v>0.26262626262626265</v>
      </c>
      <c r="T151">
        <v>1</v>
      </c>
      <c r="U151" s="26">
        <f>VLOOKUP(T151,percentages!AQ$2:AS$4,3,FALSE)</f>
        <v>0.25352112676056338</v>
      </c>
      <c r="V151">
        <v>1</v>
      </c>
      <c r="W151" s="26">
        <f>VLOOKUP(V151,percentages!AU$2:AW$5,3,FALSE)</f>
        <v>0.67692307692307696</v>
      </c>
      <c r="X151">
        <v>3</v>
      </c>
      <c r="Y151" s="26">
        <f>VLOOKUP(X151,percentages!AY$2:BA$4,3,FALSE)</f>
        <v>0.22289156626506024</v>
      </c>
      <c r="Z151">
        <v>0</v>
      </c>
      <c r="AA151" s="26" t="e">
        <f t="shared" si="19"/>
        <v>#N/A</v>
      </c>
      <c r="AB151" s="26" t="e">
        <f t="shared" si="20"/>
        <v>#N/A</v>
      </c>
      <c r="AC151" t="e">
        <f t="shared" si="21"/>
        <v>#N/A</v>
      </c>
      <c r="AD151" t="e">
        <f t="shared" si="22"/>
        <v>#N/A</v>
      </c>
      <c r="AE151" t="e">
        <f t="shared" si="23"/>
        <v>#N/A</v>
      </c>
      <c r="AF151" t="e">
        <f t="shared" si="24"/>
        <v>#N/A</v>
      </c>
      <c r="AG151" t="e">
        <f t="shared" si="25"/>
        <v>#N/A</v>
      </c>
      <c r="AH151" t="e">
        <f t="shared" si="26"/>
        <v>#N/A</v>
      </c>
    </row>
    <row r="152" spans="1:34" x14ac:dyDescent="0.25">
      <c r="A152">
        <v>55</v>
      </c>
      <c r="B152" s="26">
        <f>VLOOKUP(A152,percentages!$A$2:$D$10,4,FALSE)</f>
        <v>0.35087719298245612</v>
      </c>
      <c r="C152">
        <v>1</v>
      </c>
      <c r="D152">
        <f t="shared" si="18"/>
        <v>0.55000000000000004</v>
      </c>
      <c r="E152">
        <v>1</v>
      </c>
      <c r="F152" s="26">
        <f>VLOOKUP(E152,percentages!$J$2:$L$5,3,FALSE)</f>
        <v>0.30434782608695654</v>
      </c>
      <c r="G152">
        <v>160</v>
      </c>
      <c r="H152" s="26">
        <f>VLOOKUP(G152,percentages!N$2:Q$11,3,FALSE)</f>
        <v>11</v>
      </c>
      <c r="I152">
        <v>300</v>
      </c>
      <c r="J152" s="26">
        <f>VLOOKUP(I152,percentages!S$2:U$11,3,FALSE)</f>
        <v>0.70967741935483875</v>
      </c>
      <c r="K152">
        <v>1</v>
      </c>
      <c r="L152">
        <v>0</v>
      </c>
      <c r="M152" s="26">
        <f>VLOOKUP(L152,percentages!AA$2:AC$4,3,FALSE)</f>
        <v>0.37086092715231789</v>
      </c>
      <c r="N152">
        <v>180</v>
      </c>
      <c r="O152" s="26" t="e">
        <f>VLOOKUP(N152,percentages!AD$2:AF$15,3,FALSE)</f>
        <v>#N/A</v>
      </c>
      <c r="P152">
        <v>0</v>
      </c>
      <c r="Q152" s="26">
        <f>VLOOKUP(P152,percentages!AI$2:AK$3,3,FALSE)</f>
        <v>0.30882352941176472</v>
      </c>
      <c r="R152">
        <v>1.5</v>
      </c>
      <c r="S152" s="26">
        <f>VLOOKUP(R152,percentages!AM$2:AO$10,3,FALSE)</f>
        <v>0.47368421052631576</v>
      </c>
      <c r="T152">
        <v>2</v>
      </c>
      <c r="U152" s="26">
        <f>VLOOKUP(T152,percentages!AQ$2:AS$4,3,FALSE)</f>
        <v>0.65</v>
      </c>
      <c r="V152">
        <v>0</v>
      </c>
      <c r="W152" s="26">
        <f>VLOOKUP(V152,percentages!AU$2:AW$5,3,FALSE)</f>
        <v>0.26136363636363635</v>
      </c>
      <c r="X152">
        <v>7</v>
      </c>
      <c r="Y152" s="26">
        <f>VLOOKUP(X152,percentages!AY$2:BA$4,3,FALSE)</f>
        <v>0.76068376068376065</v>
      </c>
      <c r="Z152">
        <v>0</v>
      </c>
      <c r="AA152" s="26" t="e">
        <f t="shared" si="19"/>
        <v>#N/A</v>
      </c>
      <c r="AB152" s="26" t="e">
        <f t="shared" si="20"/>
        <v>#N/A</v>
      </c>
      <c r="AC152" t="e">
        <f t="shared" si="21"/>
        <v>#N/A</v>
      </c>
      <c r="AD152" t="e">
        <f t="shared" si="22"/>
        <v>#N/A</v>
      </c>
      <c r="AE152" t="e">
        <f t="shared" si="23"/>
        <v>#N/A</v>
      </c>
      <c r="AF152" t="e">
        <f t="shared" si="24"/>
        <v>#N/A</v>
      </c>
      <c r="AG152" t="e">
        <f t="shared" si="25"/>
        <v>#N/A</v>
      </c>
      <c r="AH152" t="e">
        <f t="shared" si="26"/>
        <v>#N/A</v>
      </c>
    </row>
    <row r="153" spans="1:34" x14ac:dyDescent="0.25">
      <c r="A153">
        <v>45</v>
      </c>
      <c r="B153" s="26">
        <f>VLOOKUP(A153,percentages!$A$2:$D$10,4,FALSE)</f>
        <v>0.22222222222222221</v>
      </c>
      <c r="C153">
        <v>0</v>
      </c>
      <c r="D153">
        <f t="shared" si="18"/>
        <v>0.26</v>
      </c>
      <c r="E153">
        <v>4</v>
      </c>
      <c r="F153" s="26">
        <f>VLOOKUP(E153,percentages!$J$2:$L$5,3,FALSE)</f>
        <v>0.72916666666666663</v>
      </c>
      <c r="G153">
        <v>110</v>
      </c>
      <c r="H153" s="26">
        <f>VLOOKUP(G153,percentages!N$2:Q$11,3,FALSE)</f>
        <v>13</v>
      </c>
      <c r="I153">
        <v>275</v>
      </c>
      <c r="J153" s="26">
        <f>VLOOKUP(I153,percentages!S$2:U$11,3,FALSE)</f>
        <v>0.5</v>
      </c>
      <c r="K153">
        <v>0</v>
      </c>
      <c r="L153">
        <v>2</v>
      </c>
      <c r="M153" s="26">
        <f>VLOOKUP(L153,percentages!AA$2:AC$4,3,FALSE)</f>
        <v>0.54054054054054057</v>
      </c>
      <c r="N153">
        <v>130</v>
      </c>
      <c r="O153" s="26" t="e">
        <f>VLOOKUP(N153,percentages!AD$2:AF$15,3,FALSE)</f>
        <v>#N/A</v>
      </c>
      <c r="P153">
        <v>0</v>
      </c>
      <c r="Q153" s="26">
        <f>VLOOKUP(P153,percentages!AI$2:AK$3,3,FALSE)</f>
        <v>0.30882352941176472</v>
      </c>
      <c r="R153">
        <v>1</v>
      </c>
      <c r="S153" s="26">
        <f>VLOOKUP(R153,percentages!AM$2:AO$10,3,FALSE)</f>
        <v>0.48888888888888887</v>
      </c>
      <c r="T153">
        <v>2</v>
      </c>
      <c r="U153" s="26">
        <f>VLOOKUP(T153,percentages!AQ$2:AS$4,3,FALSE)</f>
        <v>0.65</v>
      </c>
      <c r="V153">
        <v>0</v>
      </c>
      <c r="W153" s="26">
        <f>VLOOKUP(V153,percentages!AU$2:AW$5,3,FALSE)</f>
        <v>0.26136363636363635</v>
      </c>
      <c r="X153">
        <v>3</v>
      </c>
      <c r="Y153" s="26">
        <f>VLOOKUP(X153,percentages!AY$2:BA$4,3,FALSE)</f>
        <v>0.22289156626506024</v>
      </c>
      <c r="Z153">
        <v>0</v>
      </c>
      <c r="AA153" s="26" t="e">
        <f t="shared" si="19"/>
        <v>#N/A</v>
      </c>
      <c r="AB153" s="26" t="e">
        <f t="shared" si="20"/>
        <v>#N/A</v>
      </c>
      <c r="AC153" t="e">
        <f t="shared" si="21"/>
        <v>#N/A</v>
      </c>
      <c r="AD153" t="e">
        <f t="shared" si="22"/>
        <v>#N/A</v>
      </c>
      <c r="AE153" t="e">
        <f t="shared" si="23"/>
        <v>#N/A</v>
      </c>
      <c r="AF153" t="e">
        <f t="shared" si="24"/>
        <v>#N/A</v>
      </c>
      <c r="AG153" t="e">
        <f t="shared" si="25"/>
        <v>#N/A</v>
      </c>
      <c r="AH153" t="e">
        <f t="shared" si="26"/>
        <v>#N/A</v>
      </c>
    </row>
    <row r="154" spans="1:34" x14ac:dyDescent="0.25">
      <c r="A154">
        <v>70</v>
      </c>
      <c r="B154" s="26">
        <f>VLOOKUP(A154,percentages!$A$2:$D$10,4,FALSE)</f>
        <v>0.55555555555555558</v>
      </c>
      <c r="C154">
        <v>0</v>
      </c>
      <c r="D154">
        <f t="shared" si="18"/>
        <v>0.26</v>
      </c>
      <c r="E154">
        <v>3</v>
      </c>
      <c r="F154" s="26">
        <f>VLOOKUP(E154,percentages!$J$2:$L$5,3,FALSE)</f>
        <v>0.20930232558139536</v>
      </c>
      <c r="G154">
        <v>120</v>
      </c>
      <c r="H154" s="26">
        <f>VLOOKUP(G154,percentages!N$2:Q$11,3,FALSE)</f>
        <v>22</v>
      </c>
      <c r="I154">
        <v>600</v>
      </c>
      <c r="J154" s="26">
        <f>VLOOKUP(I154,percentages!S$2:U$11,3,FALSE)</f>
        <v>0.5</v>
      </c>
      <c r="K154">
        <v>0</v>
      </c>
      <c r="L154">
        <v>2</v>
      </c>
      <c r="M154" s="26">
        <f>VLOOKUP(L154,percentages!AA$2:AC$4,3,FALSE)</f>
        <v>0.54054054054054057</v>
      </c>
      <c r="N154">
        <v>160</v>
      </c>
      <c r="O154" s="26" t="e">
        <f>VLOOKUP(N154,percentages!AD$2:AF$15,3,FALSE)</f>
        <v>#N/A</v>
      </c>
      <c r="P154">
        <v>0</v>
      </c>
      <c r="Q154" s="26">
        <f>VLOOKUP(P154,percentages!AI$2:AK$3,3,FALSE)</f>
        <v>0.30882352941176472</v>
      </c>
      <c r="R154">
        <v>2</v>
      </c>
      <c r="S154" s="26">
        <f>VLOOKUP(R154,percentages!AM$2:AO$10,3,FALSE)</f>
        <v>0.6</v>
      </c>
      <c r="T154">
        <v>2</v>
      </c>
      <c r="U154" s="26">
        <f>VLOOKUP(T154,percentages!AQ$2:AS$4,3,FALSE)</f>
        <v>0.65</v>
      </c>
      <c r="V154">
        <v>0</v>
      </c>
      <c r="W154" s="26">
        <f>VLOOKUP(V154,percentages!AU$2:AW$5,3,FALSE)</f>
        <v>0.26136363636363635</v>
      </c>
      <c r="X154">
        <v>7</v>
      </c>
      <c r="Y154" s="26">
        <f>VLOOKUP(X154,percentages!AY$2:BA$4,3,FALSE)</f>
        <v>0.76068376068376065</v>
      </c>
      <c r="Z154">
        <v>0</v>
      </c>
      <c r="AA154" s="26" t="e">
        <f t="shared" si="19"/>
        <v>#N/A</v>
      </c>
      <c r="AB154" s="26" t="e">
        <f t="shared" si="20"/>
        <v>#N/A</v>
      </c>
      <c r="AC154" t="e">
        <f t="shared" si="21"/>
        <v>#N/A</v>
      </c>
      <c r="AD154" t="e">
        <f t="shared" si="22"/>
        <v>#N/A</v>
      </c>
      <c r="AE154" t="e">
        <f t="shared" si="23"/>
        <v>#N/A</v>
      </c>
      <c r="AF154" t="e">
        <f t="shared" si="24"/>
        <v>#N/A</v>
      </c>
      <c r="AG154" t="e">
        <f t="shared" si="25"/>
        <v>#N/A</v>
      </c>
      <c r="AH154" t="e">
        <f t="shared" si="26"/>
        <v>#N/A</v>
      </c>
    </row>
    <row r="155" spans="1:34" x14ac:dyDescent="0.25">
      <c r="A155">
        <v>55</v>
      </c>
      <c r="B155" s="26">
        <f>VLOOKUP(A155,percentages!$A$2:$D$10,4,FALSE)</f>
        <v>0.35087719298245612</v>
      </c>
      <c r="C155">
        <v>1</v>
      </c>
      <c r="D155">
        <f t="shared" si="18"/>
        <v>0.55000000000000004</v>
      </c>
      <c r="E155">
        <v>4</v>
      </c>
      <c r="F155" s="26">
        <f>VLOOKUP(E155,percentages!$J$2:$L$5,3,FALSE)</f>
        <v>0.72916666666666663</v>
      </c>
      <c r="G155">
        <v>160</v>
      </c>
      <c r="H155" s="26">
        <f>VLOOKUP(G155,percentages!N$2:Q$11,3,FALSE)</f>
        <v>11</v>
      </c>
      <c r="I155">
        <v>300</v>
      </c>
      <c r="J155" s="26">
        <f>VLOOKUP(I155,percentages!S$2:U$11,3,FALSE)</f>
        <v>0.70967741935483875</v>
      </c>
      <c r="K155">
        <v>0</v>
      </c>
      <c r="L155">
        <v>2</v>
      </c>
      <c r="M155" s="26">
        <f>VLOOKUP(L155,percentages!AA$2:AC$4,3,FALSE)</f>
        <v>0.54054054054054057</v>
      </c>
      <c r="N155">
        <v>150</v>
      </c>
      <c r="O155" s="26" t="e">
        <f>VLOOKUP(N155,percentages!AD$2:AF$15,3,FALSE)</f>
        <v>#N/A</v>
      </c>
      <c r="P155">
        <v>1</v>
      </c>
      <c r="Q155" s="26">
        <f>VLOOKUP(P155,percentages!AI$2:AK$3,3,FALSE)</f>
        <v>0.76767676767676762</v>
      </c>
      <c r="R155">
        <v>1</v>
      </c>
      <c r="S155" s="26">
        <f>VLOOKUP(R155,percentages!AM$2:AO$10,3,FALSE)</f>
        <v>0.48888888888888887</v>
      </c>
      <c r="T155">
        <v>2</v>
      </c>
      <c r="U155" s="26">
        <f>VLOOKUP(T155,percentages!AQ$2:AS$4,3,FALSE)</f>
        <v>0.65</v>
      </c>
      <c r="V155">
        <v>1</v>
      </c>
      <c r="W155" s="26">
        <f>VLOOKUP(V155,percentages!AU$2:AW$5,3,FALSE)</f>
        <v>0.67692307692307696</v>
      </c>
      <c r="X155">
        <v>7</v>
      </c>
      <c r="Y155" s="26">
        <f>VLOOKUP(X155,percentages!AY$2:BA$4,3,FALSE)</f>
        <v>0.76068376068376065</v>
      </c>
      <c r="Z155">
        <v>4</v>
      </c>
      <c r="AA155" s="26" t="e">
        <f t="shared" si="19"/>
        <v>#N/A</v>
      </c>
      <c r="AB155" s="26" t="e">
        <f t="shared" si="20"/>
        <v>#N/A</v>
      </c>
      <c r="AC155" t="e">
        <f t="shared" si="21"/>
        <v>#N/A</v>
      </c>
      <c r="AD155" t="e">
        <f t="shared" si="22"/>
        <v>#N/A</v>
      </c>
      <c r="AE155" t="e">
        <f t="shared" si="23"/>
        <v>#N/A</v>
      </c>
      <c r="AF155" t="e">
        <f t="shared" si="24"/>
        <v>#N/A</v>
      </c>
      <c r="AG155" t="e">
        <f t="shared" si="25"/>
        <v>#N/A</v>
      </c>
      <c r="AH155" t="e">
        <f t="shared" si="26"/>
        <v>#N/A</v>
      </c>
    </row>
    <row r="156" spans="1:34" x14ac:dyDescent="0.25">
      <c r="A156">
        <v>65</v>
      </c>
      <c r="B156" s="26">
        <f>VLOOKUP(A156,percentages!$A$2:$D$10,4,FALSE)</f>
        <v>0.60869565217391308</v>
      </c>
      <c r="C156">
        <v>1</v>
      </c>
      <c r="D156">
        <f t="shared" si="18"/>
        <v>0.55000000000000004</v>
      </c>
      <c r="E156">
        <v>4</v>
      </c>
      <c r="F156" s="26">
        <f>VLOOKUP(E156,percentages!$J$2:$L$5,3,FALSE)</f>
        <v>0.72916666666666663</v>
      </c>
      <c r="G156">
        <v>120</v>
      </c>
      <c r="H156" s="26">
        <f>VLOOKUP(G156,percentages!N$2:Q$11,3,FALSE)</f>
        <v>22</v>
      </c>
      <c r="I156">
        <v>250</v>
      </c>
      <c r="J156" s="26">
        <f>VLOOKUP(I156,percentages!S$2:U$11,3,FALSE)</f>
        <v>0.41176470588235292</v>
      </c>
      <c r="K156">
        <v>0</v>
      </c>
      <c r="L156">
        <v>2</v>
      </c>
      <c r="M156" s="26">
        <f>VLOOKUP(L156,percentages!AA$2:AC$4,3,FALSE)</f>
        <v>0.54054054054054057</v>
      </c>
      <c r="N156">
        <v>100</v>
      </c>
      <c r="O156" s="26" t="e">
        <f>VLOOKUP(N156,percentages!AD$2:AF$15,3,FALSE)</f>
        <v>#N/A</v>
      </c>
      <c r="P156">
        <v>1</v>
      </c>
      <c r="Q156" s="26">
        <f>VLOOKUP(P156,percentages!AI$2:AK$3,3,FALSE)</f>
        <v>0.76767676767676762</v>
      </c>
      <c r="R156">
        <v>2.5</v>
      </c>
      <c r="S156" s="26">
        <f>VLOOKUP(R156,percentages!AM$2:AO$10,3,FALSE)</f>
        <v>0.75</v>
      </c>
      <c r="T156">
        <v>3</v>
      </c>
      <c r="U156" s="26">
        <f>VLOOKUP(T156,percentages!AQ$2:AS$4,3,FALSE)</f>
        <v>0.5714285714285714</v>
      </c>
      <c r="V156">
        <v>1</v>
      </c>
      <c r="W156" s="26">
        <f>VLOOKUP(V156,percentages!AU$2:AW$5,3,FALSE)</f>
        <v>0.67692307692307696</v>
      </c>
      <c r="X156">
        <v>3</v>
      </c>
      <c r="Y156" s="26">
        <f>VLOOKUP(X156,percentages!AY$2:BA$4,3,FALSE)</f>
        <v>0.22289156626506024</v>
      </c>
      <c r="Z156">
        <v>3</v>
      </c>
      <c r="AA156" s="26" t="e">
        <f t="shared" si="19"/>
        <v>#N/A</v>
      </c>
      <c r="AB156" s="26" t="e">
        <f t="shared" si="20"/>
        <v>#N/A</v>
      </c>
      <c r="AC156" t="e">
        <f t="shared" si="21"/>
        <v>#N/A</v>
      </c>
      <c r="AD156" t="e">
        <f t="shared" si="22"/>
        <v>#N/A</v>
      </c>
      <c r="AE156" t="e">
        <f t="shared" si="23"/>
        <v>#N/A</v>
      </c>
      <c r="AF156" t="e">
        <f t="shared" si="24"/>
        <v>#N/A</v>
      </c>
      <c r="AG156" t="e">
        <f t="shared" si="25"/>
        <v>#N/A</v>
      </c>
      <c r="AH156" t="e">
        <f t="shared" si="26"/>
        <v>#N/A</v>
      </c>
    </row>
    <row r="157" spans="1:34" x14ac:dyDescent="0.25">
      <c r="A157">
        <v>70</v>
      </c>
      <c r="B157" s="26">
        <f>VLOOKUP(A157,percentages!$A$2:$D$10,4,FALSE)</f>
        <v>0.55555555555555558</v>
      </c>
      <c r="C157">
        <v>1</v>
      </c>
      <c r="D157">
        <f t="shared" si="18"/>
        <v>0.55000000000000004</v>
      </c>
      <c r="E157">
        <v>4</v>
      </c>
      <c r="F157" s="26">
        <f>VLOOKUP(E157,percentages!$J$2:$L$5,3,FALSE)</f>
        <v>0.72916666666666663</v>
      </c>
      <c r="G157">
        <v>130</v>
      </c>
      <c r="H157" s="26">
        <f>VLOOKUP(G157,percentages!N$2:Q$11,3,FALSE)</f>
        <v>34</v>
      </c>
      <c r="I157">
        <v>375</v>
      </c>
      <c r="J157" s="26">
        <f>VLOOKUP(I157,percentages!S$2:U$11,3,FALSE)</f>
        <v>0.48717948717948717</v>
      </c>
      <c r="K157">
        <v>0</v>
      </c>
      <c r="L157">
        <v>2</v>
      </c>
      <c r="M157" s="26">
        <f>VLOOKUP(L157,percentages!AA$2:AC$4,3,FALSE)</f>
        <v>0.54054054054054057</v>
      </c>
      <c r="N157">
        <v>110</v>
      </c>
      <c r="O157" s="26" t="e">
        <f>VLOOKUP(N157,percentages!AD$2:AF$15,3,FALSE)</f>
        <v>#N/A</v>
      </c>
      <c r="P157">
        <v>0</v>
      </c>
      <c r="Q157" s="26">
        <f>VLOOKUP(P157,percentages!AI$2:AK$3,3,FALSE)</f>
        <v>0.30882352941176472</v>
      </c>
      <c r="R157">
        <v>2.5</v>
      </c>
      <c r="S157" s="26">
        <f>VLOOKUP(R157,percentages!AM$2:AO$10,3,FALSE)</f>
        <v>0.75</v>
      </c>
      <c r="T157">
        <v>2</v>
      </c>
      <c r="U157" s="26">
        <f>VLOOKUP(T157,percentages!AQ$2:AS$4,3,FALSE)</f>
        <v>0.65</v>
      </c>
      <c r="V157">
        <v>3</v>
      </c>
      <c r="W157" s="26">
        <f>VLOOKUP(V157,percentages!AU$2:AW$5,3,FALSE)</f>
        <v>0.85</v>
      </c>
      <c r="X157">
        <v>3</v>
      </c>
      <c r="Y157" s="26">
        <f>VLOOKUP(X157,percentages!AY$2:BA$4,3,FALSE)</f>
        <v>0.22289156626506024</v>
      </c>
      <c r="Z157">
        <v>1</v>
      </c>
      <c r="AA157" s="26" t="e">
        <f t="shared" si="19"/>
        <v>#N/A</v>
      </c>
      <c r="AB157" s="26" t="e">
        <f t="shared" si="20"/>
        <v>#N/A</v>
      </c>
      <c r="AC157" t="e">
        <f t="shared" si="21"/>
        <v>#N/A</v>
      </c>
      <c r="AD157" t="e">
        <f t="shared" si="22"/>
        <v>#N/A</v>
      </c>
      <c r="AE157" t="e">
        <f t="shared" si="23"/>
        <v>#N/A</v>
      </c>
      <c r="AF157" t="e">
        <f t="shared" si="24"/>
        <v>#N/A</v>
      </c>
      <c r="AG157" t="e">
        <f t="shared" si="25"/>
        <v>#N/A</v>
      </c>
      <c r="AH157" t="e">
        <f t="shared" si="26"/>
        <v>#N/A</v>
      </c>
    </row>
    <row r="158" spans="1:34" x14ac:dyDescent="0.25">
      <c r="A158">
        <v>55</v>
      </c>
      <c r="B158" s="26">
        <f>VLOOKUP(A158,percentages!$A$2:$D$10,4,FALSE)</f>
        <v>0.35087719298245612</v>
      </c>
      <c r="C158">
        <v>1</v>
      </c>
      <c r="D158">
        <f t="shared" si="18"/>
        <v>0.55000000000000004</v>
      </c>
      <c r="E158">
        <v>4</v>
      </c>
      <c r="F158" s="26">
        <f>VLOOKUP(E158,percentages!$J$2:$L$5,3,FALSE)</f>
        <v>0.72916666666666663</v>
      </c>
      <c r="G158">
        <v>140</v>
      </c>
      <c r="H158" s="26">
        <f>VLOOKUP(G158,percentages!N$2:Q$11,3,FALSE)</f>
        <v>29</v>
      </c>
      <c r="I158">
        <v>300</v>
      </c>
      <c r="J158" s="26">
        <f>VLOOKUP(I158,percentages!S$2:U$11,3,FALSE)</f>
        <v>0.70967741935483875</v>
      </c>
      <c r="K158">
        <v>0</v>
      </c>
      <c r="L158">
        <v>0</v>
      </c>
      <c r="M158" s="26">
        <f>VLOOKUP(L158,percentages!AA$2:AC$4,3,FALSE)</f>
        <v>0.37086092715231789</v>
      </c>
      <c r="N158">
        <v>180</v>
      </c>
      <c r="O158" s="26" t="e">
        <f>VLOOKUP(N158,percentages!AD$2:AF$15,3,FALSE)</f>
        <v>#N/A</v>
      </c>
      <c r="P158">
        <v>1</v>
      </c>
      <c r="Q158" s="26">
        <f>VLOOKUP(P158,percentages!AI$2:AK$3,3,FALSE)</f>
        <v>0.76767676767676762</v>
      </c>
      <c r="R158">
        <v>2</v>
      </c>
      <c r="S158" s="26">
        <f>VLOOKUP(R158,percentages!AM$2:AO$10,3,FALSE)</f>
        <v>0.6</v>
      </c>
      <c r="T158">
        <v>1</v>
      </c>
      <c r="U158" s="26">
        <f>VLOOKUP(T158,percentages!AQ$2:AS$4,3,FALSE)</f>
        <v>0.25352112676056338</v>
      </c>
      <c r="V158">
        <v>0</v>
      </c>
      <c r="W158" s="26">
        <f>VLOOKUP(V158,percentages!AU$2:AW$5,3,FALSE)</f>
        <v>0.26136363636363635</v>
      </c>
      <c r="X158">
        <v>7</v>
      </c>
      <c r="Y158" s="26">
        <f>VLOOKUP(X158,percentages!AY$2:BA$4,3,FALSE)</f>
        <v>0.76068376068376065</v>
      </c>
      <c r="Z158">
        <v>1</v>
      </c>
      <c r="AA158" s="26" t="e">
        <f t="shared" si="19"/>
        <v>#N/A</v>
      </c>
      <c r="AB158" s="26" t="e">
        <f t="shared" si="20"/>
        <v>#N/A</v>
      </c>
      <c r="AC158" t="e">
        <f t="shared" si="21"/>
        <v>#N/A</v>
      </c>
      <c r="AD158" t="e">
        <f t="shared" si="22"/>
        <v>#N/A</v>
      </c>
      <c r="AE158" t="e">
        <f t="shared" si="23"/>
        <v>#N/A</v>
      </c>
      <c r="AF158" t="e">
        <f t="shared" si="24"/>
        <v>#N/A</v>
      </c>
      <c r="AG158" t="e">
        <f t="shared" si="25"/>
        <v>#N/A</v>
      </c>
      <c r="AH158" t="e">
        <f t="shared" si="26"/>
        <v>#N/A</v>
      </c>
    </row>
    <row r="159" spans="1:34" x14ac:dyDescent="0.25">
      <c r="A159">
        <v>60</v>
      </c>
      <c r="B159" s="26">
        <f>VLOOKUP(A159,percentages!$A$2:$D$10,4,FALSE)</f>
        <v>0.63013698630136983</v>
      </c>
      <c r="C159">
        <v>1</v>
      </c>
      <c r="D159">
        <f t="shared" si="18"/>
        <v>0.55000000000000004</v>
      </c>
      <c r="E159">
        <v>4</v>
      </c>
      <c r="F159" s="26">
        <f>VLOOKUP(E159,percentages!$J$2:$L$5,3,FALSE)</f>
        <v>0.72916666666666663</v>
      </c>
      <c r="G159">
        <v>130</v>
      </c>
      <c r="H159" s="26">
        <f>VLOOKUP(G159,percentages!N$2:Q$11,3,FALSE)</f>
        <v>34</v>
      </c>
      <c r="I159">
        <v>300</v>
      </c>
      <c r="J159" s="26">
        <f>VLOOKUP(I159,percentages!S$2:U$11,3,FALSE)</f>
        <v>0.70967741935483875</v>
      </c>
      <c r="K159">
        <v>0</v>
      </c>
      <c r="L159">
        <v>2</v>
      </c>
      <c r="M159" s="26">
        <f>VLOOKUP(L159,percentages!AA$2:AC$4,3,FALSE)</f>
        <v>0.54054054054054057</v>
      </c>
      <c r="N159">
        <v>180</v>
      </c>
      <c r="O159" s="26" t="e">
        <f>VLOOKUP(N159,percentages!AD$2:AF$15,3,FALSE)</f>
        <v>#N/A</v>
      </c>
      <c r="P159">
        <v>0</v>
      </c>
      <c r="Q159" s="26">
        <f>VLOOKUP(P159,percentages!AI$2:AK$3,3,FALSE)</f>
        <v>0.30882352941176472</v>
      </c>
      <c r="R159">
        <v>0</v>
      </c>
      <c r="S159" s="26">
        <f>VLOOKUP(R159,percentages!AM$2:AO$10,3,FALSE)</f>
        <v>0.26262626262626265</v>
      </c>
      <c r="T159">
        <v>1</v>
      </c>
      <c r="U159" s="26">
        <f>VLOOKUP(T159,percentages!AQ$2:AS$4,3,FALSE)</f>
        <v>0.25352112676056338</v>
      </c>
      <c r="V159">
        <v>2</v>
      </c>
      <c r="W159" s="26">
        <f>VLOOKUP(V159,percentages!AU$2:AW$5,3,FALSE)</f>
        <v>0.81578947368421051</v>
      </c>
      <c r="X159">
        <v>7</v>
      </c>
      <c r="Y159" s="26">
        <f>VLOOKUP(X159,percentages!AY$2:BA$4,3,FALSE)</f>
        <v>0.76068376068376065</v>
      </c>
      <c r="Z159">
        <v>1</v>
      </c>
      <c r="AA159" s="26" t="e">
        <f t="shared" si="19"/>
        <v>#N/A</v>
      </c>
      <c r="AB159" s="26" t="e">
        <f t="shared" si="20"/>
        <v>#N/A</v>
      </c>
      <c r="AC159" t="e">
        <f t="shared" si="21"/>
        <v>#N/A</v>
      </c>
      <c r="AD159" t="e">
        <f t="shared" si="22"/>
        <v>#N/A</v>
      </c>
      <c r="AE159" t="e">
        <f t="shared" si="23"/>
        <v>#N/A</v>
      </c>
      <c r="AF159" t="e">
        <f t="shared" si="24"/>
        <v>#N/A</v>
      </c>
      <c r="AG159" t="e">
        <f t="shared" si="25"/>
        <v>#N/A</v>
      </c>
      <c r="AH159" t="e">
        <f t="shared" si="26"/>
        <v>#N/A</v>
      </c>
    </row>
    <row r="160" spans="1:34" x14ac:dyDescent="0.25">
      <c r="A160">
        <v>60</v>
      </c>
      <c r="B160" s="26">
        <f>VLOOKUP(A160,percentages!$A$2:$D$10,4,FALSE)</f>
        <v>0.63013698630136983</v>
      </c>
      <c r="C160">
        <v>1</v>
      </c>
      <c r="D160">
        <f t="shared" si="18"/>
        <v>0.55000000000000004</v>
      </c>
      <c r="E160">
        <v>4</v>
      </c>
      <c r="F160" s="26">
        <f>VLOOKUP(E160,percentages!$J$2:$L$5,3,FALSE)</f>
        <v>0.72916666666666663</v>
      </c>
      <c r="G160">
        <v>140</v>
      </c>
      <c r="H160" s="26">
        <f>VLOOKUP(G160,percentages!N$2:Q$11,3,FALSE)</f>
        <v>29</v>
      </c>
      <c r="I160">
        <v>300</v>
      </c>
      <c r="J160" s="26">
        <f>VLOOKUP(I160,percentages!S$2:U$11,3,FALSE)</f>
        <v>0.70967741935483875</v>
      </c>
      <c r="K160">
        <v>0</v>
      </c>
      <c r="L160">
        <v>2</v>
      </c>
      <c r="M160" s="26">
        <f>VLOOKUP(L160,percentages!AA$2:AC$4,3,FALSE)</f>
        <v>0.54054054054054057</v>
      </c>
      <c r="N160">
        <v>170</v>
      </c>
      <c r="O160" s="26" t="e">
        <f>VLOOKUP(N160,percentages!AD$2:AF$15,3,FALSE)</f>
        <v>#N/A</v>
      </c>
      <c r="P160">
        <v>0</v>
      </c>
      <c r="Q160" s="26">
        <f>VLOOKUP(P160,percentages!AI$2:AK$3,3,FALSE)</f>
        <v>0.30882352941176472</v>
      </c>
      <c r="R160">
        <v>1.5</v>
      </c>
      <c r="S160" s="26">
        <f>VLOOKUP(R160,percentages!AM$2:AO$10,3,FALSE)</f>
        <v>0.47368421052631576</v>
      </c>
      <c r="T160">
        <v>2</v>
      </c>
      <c r="U160" s="26">
        <f>VLOOKUP(T160,percentages!AQ$2:AS$4,3,FALSE)</f>
        <v>0.65</v>
      </c>
      <c r="V160">
        <v>2</v>
      </c>
      <c r="W160" s="26">
        <f>VLOOKUP(V160,percentages!AU$2:AW$5,3,FALSE)</f>
        <v>0.81578947368421051</v>
      </c>
      <c r="X160">
        <v>7</v>
      </c>
      <c r="Y160" s="26">
        <f>VLOOKUP(X160,percentages!AY$2:BA$4,3,FALSE)</f>
        <v>0.76068376068376065</v>
      </c>
      <c r="Z160">
        <v>2</v>
      </c>
      <c r="AA160" s="26" t="e">
        <f t="shared" si="19"/>
        <v>#N/A</v>
      </c>
      <c r="AB160" s="26" t="e">
        <f t="shared" si="20"/>
        <v>#N/A</v>
      </c>
      <c r="AC160" t="e">
        <f t="shared" si="21"/>
        <v>#N/A</v>
      </c>
      <c r="AD160" t="e">
        <f t="shared" si="22"/>
        <v>#N/A</v>
      </c>
      <c r="AE160" t="e">
        <f t="shared" si="23"/>
        <v>#N/A</v>
      </c>
      <c r="AF160" t="e">
        <f t="shared" si="24"/>
        <v>#N/A</v>
      </c>
      <c r="AG160" t="e">
        <f t="shared" si="25"/>
        <v>#N/A</v>
      </c>
      <c r="AH160" t="e">
        <f t="shared" si="26"/>
        <v>#N/A</v>
      </c>
    </row>
    <row r="161" spans="1:34" x14ac:dyDescent="0.25">
      <c r="A161">
        <v>70</v>
      </c>
      <c r="B161" s="26">
        <f>VLOOKUP(A161,percentages!$A$2:$D$10,4,FALSE)</f>
        <v>0.55555555555555558</v>
      </c>
      <c r="C161">
        <v>1</v>
      </c>
      <c r="D161">
        <f t="shared" si="18"/>
        <v>0.55000000000000004</v>
      </c>
      <c r="E161">
        <v>3</v>
      </c>
      <c r="F161" s="26">
        <f>VLOOKUP(E161,percentages!$J$2:$L$5,3,FALSE)</f>
        <v>0.20930232558139536</v>
      </c>
      <c r="G161">
        <v>120</v>
      </c>
      <c r="H161" s="26">
        <f>VLOOKUP(G161,percentages!N$2:Q$11,3,FALSE)</f>
        <v>22</v>
      </c>
      <c r="I161">
        <v>300</v>
      </c>
      <c r="J161" s="26">
        <f>VLOOKUP(I161,percentages!S$2:U$11,3,FALSE)</f>
        <v>0.70967741935483875</v>
      </c>
      <c r="K161">
        <v>0</v>
      </c>
      <c r="L161">
        <v>0</v>
      </c>
      <c r="M161" s="26">
        <f>VLOOKUP(L161,percentages!AA$2:AC$4,3,FALSE)</f>
        <v>0.37086092715231789</v>
      </c>
      <c r="N161">
        <v>160</v>
      </c>
      <c r="O161" s="26" t="e">
        <f>VLOOKUP(N161,percentages!AD$2:AF$15,3,FALSE)</f>
        <v>#N/A</v>
      </c>
      <c r="P161">
        <v>0</v>
      </c>
      <c r="Q161" s="26">
        <f>VLOOKUP(P161,percentages!AI$2:AK$3,3,FALSE)</f>
        <v>0.30882352941176472</v>
      </c>
      <c r="R161">
        <v>1</v>
      </c>
      <c r="S161" s="26">
        <f>VLOOKUP(R161,percentages!AM$2:AO$10,3,FALSE)</f>
        <v>0.48888888888888887</v>
      </c>
      <c r="T161">
        <v>1</v>
      </c>
      <c r="U161" s="26">
        <f>VLOOKUP(T161,percentages!AQ$2:AS$4,3,FALSE)</f>
        <v>0.25352112676056338</v>
      </c>
      <c r="V161">
        <v>1</v>
      </c>
      <c r="W161" s="26">
        <f>VLOOKUP(V161,percentages!AU$2:AW$5,3,FALSE)</f>
        <v>0.67692307692307696</v>
      </c>
      <c r="X161">
        <v>7</v>
      </c>
      <c r="Y161" s="26">
        <f>VLOOKUP(X161,percentages!AY$2:BA$4,3,FALSE)</f>
        <v>0.76068376068376065</v>
      </c>
      <c r="Z161">
        <v>0</v>
      </c>
      <c r="AA161" s="26" t="e">
        <f t="shared" si="19"/>
        <v>#N/A</v>
      </c>
      <c r="AB161" s="26" t="e">
        <f t="shared" si="20"/>
        <v>#N/A</v>
      </c>
      <c r="AC161" t="e">
        <f t="shared" si="21"/>
        <v>#N/A</v>
      </c>
      <c r="AD161" t="e">
        <f t="shared" si="22"/>
        <v>#N/A</v>
      </c>
      <c r="AE161" t="e">
        <f t="shared" si="23"/>
        <v>#N/A</v>
      </c>
      <c r="AF161" t="e">
        <f t="shared" si="24"/>
        <v>#N/A</v>
      </c>
      <c r="AG161" t="e">
        <f t="shared" si="25"/>
        <v>#N/A</v>
      </c>
      <c r="AH161" t="e">
        <f t="shared" si="26"/>
        <v>#N/A</v>
      </c>
    </row>
    <row r="162" spans="1:34" x14ac:dyDescent="0.25">
      <c r="A162">
        <v>50</v>
      </c>
      <c r="B162" s="26">
        <f>VLOOKUP(A162,percentages!$A$2:$D$10,4,FALSE)</f>
        <v>0.41935483870967744</v>
      </c>
      <c r="C162">
        <v>1</v>
      </c>
      <c r="D162">
        <f t="shared" si="18"/>
        <v>0.55000000000000004</v>
      </c>
      <c r="E162">
        <v>2</v>
      </c>
      <c r="F162" s="26">
        <f>VLOOKUP(E162,percentages!$J$2:$L$5,3,FALSE)</f>
        <v>0.18</v>
      </c>
      <c r="G162">
        <v>110</v>
      </c>
      <c r="H162" s="26">
        <f>VLOOKUP(G162,percentages!N$2:Q$11,3,FALSE)</f>
        <v>13</v>
      </c>
      <c r="I162">
        <v>200</v>
      </c>
      <c r="J162" s="26">
        <f>VLOOKUP(I162,percentages!S$2:U$11,3,FALSE)</f>
        <v>0.38235294117647056</v>
      </c>
      <c r="K162">
        <v>1</v>
      </c>
      <c r="L162">
        <v>0</v>
      </c>
      <c r="M162" s="26">
        <f>VLOOKUP(L162,percentages!AA$2:AC$4,3,FALSE)</f>
        <v>0.37086092715231789</v>
      </c>
      <c r="N162">
        <v>160</v>
      </c>
      <c r="O162" s="26" t="e">
        <f>VLOOKUP(N162,percentages!AD$2:AF$15,3,FALSE)</f>
        <v>#N/A</v>
      </c>
      <c r="P162">
        <v>0</v>
      </c>
      <c r="Q162" s="26">
        <f>VLOOKUP(P162,percentages!AI$2:AK$3,3,FALSE)</f>
        <v>0.30882352941176472</v>
      </c>
      <c r="R162">
        <v>0</v>
      </c>
      <c r="S162" s="26">
        <f>VLOOKUP(R162,percentages!AM$2:AO$10,3,FALSE)</f>
        <v>0.26262626262626265</v>
      </c>
      <c r="T162">
        <v>1</v>
      </c>
      <c r="U162" s="26">
        <f>VLOOKUP(T162,percentages!AQ$2:AS$4,3,FALSE)</f>
        <v>0.25352112676056338</v>
      </c>
      <c r="V162">
        <v>0</v>
      </c>
      <c r="W162" s="26">
        <f>VLOOKUP(V162,percentages!AU$2:AW$5,3,FALSE)</f>
        <v>0.26136363636363635</v>
      </c>
      <c r="X162">
        <v>7</v>
      </c>
      <c r="Y162" s="26">
        <f>VLOOKUP(X162,percentages!AY$2:BA$4,3,FALSE)</f>
        <v>0.76068376068376065</v>
      </c>
      <c r="Z162">
        <v>0</v>
      </c>
      <c r="AA162" s="26" t="e">
        <f t="shared" si="19"/>
        <v>#N/A</v>
      </c>
      <c r="AB162" s="26" t="e">
        <f t="shared" si="20"/>
        <v>#N/A</v>
      </c>
      <c r="AC162" t="e">
        <f t="shared" si="21"/>
        <v>#N/A</v>
      </c>
      <c r="AD162" t="e">
        <f t="shared" si="22"/>
        <v>#N/A</v>
      </c>
      <c r="AE162" t="e">
        <f t="shared" si="23"/>
        <v>#N/A</v>
      </c>
      <c r="AF162" t="e">
        <f t="shared" si="24"/>
        <v>#N/A</v>
      </c>
      <c r="AG162" t="e">
        <f t="shared" si="25"/>
        <v>#N/A</v>
      </c>
      <c r="AH162" t="e">
        <f t="shared" si="26"/>
        <v>#N/A</v>
      </c>
    </row>
    <row r="163" spans="1:34" x14ac:dyDescent="0.25">
      <c r="A163">
        <v>80</v>
      </c>
      <c r="B163" s="26">
        <f>VLOOKUP(A163,percentages!$A$2:$D$10,4,FALSE)</f>
        <v>0.5</v>
      </c>
      <c r="C163">
        <v>1</v>
      </c>
      <c r="D163">
        <f t="shared" si="18"/>
        <v>0.55000000000000004</v>
      </c>
      <c r="E163">
        <v>4</v>
      </c>
      <c r="F163" s="26">
        <f>VLOOKUP(E163,percentages!$J$2:$L$5,3,FALSE)</f>
        <v>0.72916666666666663</v>
      </c>
      <c r="G163">
        <v>130</v>
      </c>
      <c r="H163" s="26">
        <f>VLOOKUP(G163,percentages!N$2:Q$11,3,FALSE)</f>
        <v>34</v>
      </c>
      <c r="I163">
        <v>375</v>
      </c>
      <c r="J163" s="26">
        <f>VLOOKUP(I163,percentages!S$2:U$11,3,FALSE)</f>
        <v>0.48717948717948717</v>
      </c>
      <c r="K163">
        <v>0</v>
      </c>
      <c r="L163">
        <v>2</v>
      </c>
      <c r="M163" s="26">
        <f>VLOOKUP(L163,percentages!AA$2:AC$4,3,FALSE)</f>
        <v>0.54054054054054057</v>
      </c>
      <c r="N163">
        <v>170</v>
      </c>
      <c r="O163" s="26" t="e">
        <f>VLOOKUP(N163,percentages!AD$2:AF$15,3,FALSE)</f>
        <v>#N/A</v>
      </c>
      <c r="P163">
        <v>1</v>
      </c>
      <c r="Q163" s="26">
        <f>VLOOKUP(P163,percentages!AI$2:AK$3,3,FALSE)</f>
        <v>0.76767676767676762</v>
      </c>
      <c r="R163">
        <v>0</v>
      </c>
      <c r="S163" s="26">
        <f>VLOOKUP(R163,percentages!AM$2:AO$10,3,FALSE)</f>
        <v>0.26262626262626265</v>
      </c>
      <c r="T163">
        <v>1</v>
      </c>
      <c r="U163" s="26">
        <f>VLOOKUP(T163,percentages!AQ$2:AS$4,3,FALSE)</f>
        <v>0.25352112676056338</v>
      </c>
      <c r="V163">
        <v>3</v>
      </c>
      <c r="W163" s="26">
        <f>VLOOKUP(V163,percentages!AU$2:AW$5,3,FALSE)</f>
        <v>0.85</v>
      </c>
      <c r="X163">
        <v>3</v>
      </c>
      <c r="Y163" s="26">
        <f>VLOOKUP(X163,percentages!AY$2:BA$4,3,FALSE)</f>
        <v>0.22289156626506024</v>
      </c>
      <c r="Z163">
        <v>4</v>
      </c>
      <c r="AA163" s="26" t="e">
        <f t="shared" si="19"/>
        <v>#N/A</v>
      </c>
      <c r="AB163" s="26" t="e">
        <f t="shared" si="20"/>
        <v>#N/A</v>
      </c>
      <c r="AC163" t="e">
        <f t="shared" si="21"/>
        <v>#N/A</v>
      </c>
      <c r="AD163" t="e">
        <f t="shared" si="22"/>
        <v>#N/A</v>
      </c>
      <c r="AE163" t="e">
        <f t="shared" si="23"/>
        <v>#N/A</v>
      </c>
      <c r="AF163" t="e">
        <f t="shared" si="24"/>
        <v>#N/A</v>
      </c>
      <c r="AG163" t="e">
        <f t="shared" si="25"/>
        <v>#N/A</v>
      </c>
      <c r="AH163" t="e">
        <f t="shared" si="26"/>
        <v>#N/A</v>
      </c>
    </row>
    <row r="164" spans="1:34" x14ac:dyDescent="0.25">
      <c r="A164">
        <v>55</v>
      </c>
      <c r="B164" s="26">
        <f>VLOOKUP(A164,percentages!$A$2:$D$10,4,FALSE)</f>
        <v>0.35087719298245612</v>
      </c>
      <c r="C164">
        <v>0</v>
      </c>
      <c r="D164">
        <f t="shared" si="18"/>
        <v>0.26</v>
      </c>
      <c r="E164">
        <v>3</v>
      </c>
      <c r="F164" s="26">
        <f>VLOOKUP(E164,percentages!$J$2:$L$5,3,FALSE)</f>
        <v>0.20930232558139536</v>
      </c>
      <c r="G164">
        <v>110</v>
      </c>
      <c r="H164" s="26">
        <f>VLOOKUP(G164,percentages!N$2:Q$11,3,FALSE)</f>
        <v>13</v>
      </c>
      <c r="I164">
        <v>225</v>
      </c>
      <c r="J164" s="26">
        <f>VLOOKUP(I164,percentages!S$2:U$11,3,FALSE)</f>
        <v>0.36206896551724138</v>
      </c>
      <c r="K164">
        <v>0</v>
      </c>
      <c r="L164">
        <v>0</v>
      </c>
      <c r="M164" s="26">
        <f>VLOOKUP(L164,percentages!AA$2:AC$4,3,FALSE)</f>
        <v>0.37086092715231789</v>
      </c>
      <c r="N164">
        <v>160</v>
      </c>
      <c r="O164" s="26" t="e">
        <f>VLOOKUP(N164,percentages!AD$2:AF$15,3,FALSE)</f>
        <v>#N/A</v>
      </c>
      <c r="P164">
        <v>0</v>
      </c>
      <c r="Q164" s="26">
        <f>VLOOKUP(P164,percentages!AI$2:AK$3,3,FALSE)</f>
        <v>0.30882352941176472</v>
      </c>
      <c r="R164">
        <v>2</v>
      </c>
      <c r="S164" s="26">
        <f>VLOOKUP(R164,percentages!AM$2:AO$10,3,FALSE)</f>
        <v>0.6</v>
      </c>
      <c r="T164">
        <v>2</v>
      </c>
      <c r="U164" s="26">
        <f>VLOOKUP(T164,percentages!AQ$2:AS$4,3,FALSE)</f>
        <v>0.65</v>
      </c>
      <c r="V164">
        <v>0</v>
      </c>
      <c r="W164" s="26">
        <f>VLOOKUP(V164,percentages!AU$2:AW$5,3,FALSE)</f>
        <v>0.26136363636363635</v>
      </c>
      <c r="X164">
        <v>3</v>
      </c>
      <c r="Y164" s="26">
        <f>VLOOKUP(X164,percentages!AY$2:BA$4,3,FALSE)</f>
        <v>0.22289156626506024</v>
      </c>
      <c r="Z164">
        <v>0</v>
      </c>
      <c r="AA164" s="26" t="e">
        <f t="shared" si="19"/>
        <v>#N/A</v>
      </c>
      <c r="AB164" s="26" t="e">
        <f t="shared" si="20"/>
        <v>#N/A</v>
      </c>
      <c r="AC164" t="e">
        <f t="shared" si="21"/>
        <v>#N/A</v>
      </c>
      <c r="AD164" t="e">
        <f t="shared" si="22"/>
        <v>#N/A</v>
      </c>
      <c r="AE164" t="e">
        <f t="shared" si="23"/>
        <v>#N/A</v>
      </c>
      <c r="AF164" t="e">
        <f t="shared" si="24"/>
        <v>#N/A</v>
      </c>
      <c r="AG164" t="e">
        <f t="shared" si="25"/>
        <v>#N/A</v>
      </c>
      <c r="AH164" t="e">
        <f t="shared" si="26"/>
        <v>#N/A</v>
      </c>
    </row>
    <row r="165" spans="1:34" x14ac:dyDescent="0.25">
      <c r="A165">
        <v>60</v>
      </c>
      <c r="B165" s="26">
        <f>VLOOKUP(A165,percentages!$A$2:$D$10,4,FALSE)</f>
        <v>0.63013698630136983</v>
      </c>
      <c r="C165">
        <v>0</v>
      </c>
      <c r="D165">
        <f t="shared" si="18"/>
        <v>0.26</v>
      </c>
      <c r="E165">
        <v>4</v>
      </c>
      <c r="F165" s="26">
        <f>VLOOKUP(E165,percentages!$J$2:$L$5,3,FALSE)</f>
        <v>0.72916666666666663</v>
      </c>
      <c r="G165">
        <v>100</v>
      </c>
      <c r="H165" s="26">
        <f>VLOOKUP(G165,percentages!N$2:Q$11,3,FALSE)</f>
        <v>2</v>
      </c>
      <c r="I165">
        <v>250</v>
      </c>
      <c r="J165" s="26">
        <f>VLOOKUP(I165,percentages!S$2:U$11,3,FALSE)</f>
        <v>0.41176470588235292</v>
      </c>
      <c r="K165">
        <v>0</v>
      </c>
      <c r="L165">
        <v>2</v>
      </c>
      <c r="M165" s="26">
        <f>VLOOKUP(L165,percentages!AA$2:AC$4,3,FALSE)</f>
        <v>0.54054054054054057</v>
      </c>
      <c r="N165">
        <v>130</v>
      </c>
      <c r="O165" s="26" t="e">
        <f>VLOOKUP(N165,percentages!AD$2:AF$15,3,FALSE)</f>
        <v>#N/A</v>
      </c>
      <c r="P165">
        <v>0</v>
      </c>
      <c r="Q165" s="26">
        <f>VLOOKUP(P165,percentages!AI$2:AK$3,3,FALSE)</f>
        <v>0.30882352941176472</v>
      </c>
      <c r="R165">
        <v>1</v>
      </c>
      <c r="S165" s="26">
        <f>VLOOKUP(R165,percentages!AM$2:AO$10,3,FALSE)</f>
        <v>0.48888888888888887</v>
      </c>
      <c r="T165">
        <v>2</v>
      </c>
      <c r="U165" s="26">
        <f>VLOOKUP(T165,percentages!AQ$2:AS$4,3,FALSE)</f>
        <v>0.65</v>
      </c>
      <c r="V165">
        <v>0</v>
      </c>
      <c r="W165" s="26">
        <f>VLOOKUP(V165,percentages!AU$2:AW$5,3,FALSE)</f>
        <v>0.26136363636363635</v>
      </c>
      <c r="X165">
        <v>3</v>
      </c>
      <c r="Y165" s="26">
        <f>VLOOKUP(X165,percentages!AY$2:BA$4,3,FALSE)</f>
        <v>0.22289156626506024</v>
      </c>
      <c r="Z165">
        <v>0</v>
      </c>
      <c r="AA165" s="26" t="e">
        <f t="shared" si="19"/>
        <v>#N/A</v>
      </c>
      <c r="AB165" s="26" t="e">
        <f t="shared" si="20"/>
        <v>#N/A</v>
      </c>
      <c r="AC165" t="e">
        <f t="shared" si="21"/>
        <v>#N/A</v>
      </c>
      <c r="AD165" t="e">
        <f t="shared" si="22"/>
        <v>#N/A</v>
      </c>
      <c r="AE165" t="e">
        <f t="shared" si="23"/>
        <v>#N/A</v>
      </c>
      <c r="AF165" t="e">
        <f t="shared" si="24"/>
        <v>#N/A</v>
      </c>
      <c r="AG165" t="e">
        <f t="shared" si="25"/>
        <v>#N/A</v>
      </c>
      <c r="AH165" t="e">
        <f t="shared" si="26"/>
        <v>#N/A</v>
      </c>
    </row>
    <row r="166" spans="1:34" x14ac:dyDescent="0.25">
      <c r="A166">
        <v>50</v>
      </c>
      <c r="B166" s="26">
        <f>VLOOKUP(A166,percentages!$A$2:$D$10,4,FALSE)</f>
        <v>0.41935483870967744</v>
      </c>
      <c r="C166">
        <v>1</v>
      </c>
      <c r="D166">
        <f t="shared" si="18"/>
        <v>0.55000000000000004</v>
      </c>
      <c r="E166">
        <v>3</v>
      </c>
      <c r="F166" s="26">
        <f>VLOOKUP(E166,percentages!$J$2:$L$5,3,FALSE)</f>
        <v>0.20930232558139536</v>
      </c>
      <c r="G166">
        <v>130</v>
      </c>
      <c r="H166" s="26">
        <f>VLOOKUP(G166,percentages!N$2:Q$11,3,FALSE)</f>
        <v>34</v>
      </c>
      <c r="I166">
        <v>275</v>
      </c>
      <c r="J166" s="26">
        <f>VLOOKUP(I166,percentages!S$2:U$11,3,FALSE)</f>
        <v>0.5</v>
      </c>
      <c r="K166">
        <v>1</v>
      </c>
      <c r="L166">
        <v>0</v>
      </c>
      <c r="M166" s="26">
        <f>VLOOKUP(L166,percentages!AA$2:AC$4,3,FALSE)</f>
        <v>0.37086092715231789</v>
      </c>
      <c r="N166">
        <v>180</v>
      </c>
      <c r="O166" s="26" t="e">
        <f>VLOOKUP(N166,percentages!AD$2:AF$15,3,FALSE)</f>
        <v>#N/A</v>
      </c>
      <c r="P166">
        <v>0</v>
      </c>
      <c r="Q166" s="26">
        <f>VLOOKUP(P166,percentages!AI$2:AK$3,3,FALSE)</f>
        <v>0.30882352941176472</v>
      </c>
      <c r="R166">
        <v>0</v>
      </c>
      <c r="S166" s="26">
        <f>VLOOKUP(R166,percentages!AM$2:AO$10,3,FALSE)</f>
        <v>0.26262626262626265</v>
      </c>
      <c r="T166">
        <v>1</v>
      </c>
      <c r="U166" s="26">
        <f>VLOOKUP(T166,percentages!AQ$2:AS$4,3,FALSE)</f>
        <v>0.25352112676056338</v>
      </c>
      <c r="V166">
        <v>2</v>
      </c>
      <c r="W166" s="26">
        <f>VLOOKUP(V166,percentages!AU$2:AW$5,3,FALSE)</f>
        <v>0.81578947368421051</v>
      </c>
      <c r="X166">
        <v>3</v>
      </c>
      <c r="Y166" s="26">
        <f>VLOOKUP(X166,percentages!AY$2:BA$4,3,FALSE)</f>
        <v>0.22289156626506024</v>
      </c>
      <c r="Z166">
        <v>0</v>
      </c>
      <c r="AA166" s="26" t="e">
        <f t="shared" si="19"/>
        <v>#N/A</v>
      </c>
      <c r="AB166" s="26" t="e">
        <f t="shared" si="20"/>
        <v>#N/A</v>
      </c>
      <c r="AC166" t="e">
        <f t="shared" si="21"/>
        <v>#N/A</v>
      </c>
      <c r="AD166" t="e">
        <f t="shared" si="22"/>
        <v>#N/A</v>
      </c>
      <c r="AE166" t="e">
        <f t="shared" si="23"/>
        <v>#N/A</v>
      </c>
      <c r="AF166" t="e">
        <f t="shared" si="24"/>
        <v>#N/A</v>
      </c>
      <c r="AG166" t="e">
        <f t="shared" si="25"/>
        <v>#N/A</v>
      </c>
      <c r="AH166" t="e">
        <f t="shared" si="26"/>
        <v>#N/A</v>
      </c>
    </row>
    <row r="167" spans="1:34" x14ac:dyDescent="0.25">
      <c r="A167">
        <v>60</v>
      </c>
      <c r="B167" s="26">
        <f>VLOOKUP(A167,percentages!$A$2:$D$10,4,FALSE)</f>
        <v>0.63013698630136983</v>
      </c>
      <c r="C167">
        <v>1</v>
      </c>
      <c r="D167">
        <f t="shared" si="18"/>
        <v>0.55000000000000004</v>
      </c>
      <c r="E167">
        <v>4</v>
      </c>
      <c r="F167" s="26">
        <f>VLOOKUP(E167,percentages!$J$2:$L$5,3,FALSE)</f>
        <v>0.72916666666666663</v>
      </c>
      <c r="G167">
        <v>140</v>
      </c>
      <c r="H167" s="26">
        <f>VLOOKUP(G167,percentages!N$2:Q$11,3,FALSE)</f>
        <v>29</v>
      </c>
      <c r="I167">
        <v>225</v>
      </c>
      <c r="J167" s="26">
        <f>VLOOKUP(I167,percentages!S$2:U$11,3,FALSE)</f>
        <v>0.36206896551724138</v>
      </c>
      <c r="K167">
        <v>0</v>
      </c>
      <c r="L167">
        <v>0</v>
      </c>
      <c r="M167" s="26">
        <f>VLOOKUP(L167,percentages!AA$2:AC$4,3,FALSE)</f>
        <v>0.37086092715231789</v>
      </c>
      <c r="N167">
        <v>170</v>
      </c>
      <c r="O167" s="26" t="e">
        <f>VLOOKUP(N167,percentages!AD$2:AF$15,3,FALSE)</f>
        <v>#N/A</v>
      </c>
      <c r="P167">
        <v>1</v>
      </c>
      <c r="Q167" s="26">
        <f>VLOOKUP(P167,percentages!AI$2:AK$3,3,FALSE)</f>
        <v>0.76767676767676762</v>
      </c>
      <c r="R167">
        <v>0</v>
      </c>
      <c r="S167" s="26">
        <f>VLOOKUP(R167,percentages!AM$2:AO$10,3,FALSE)</f>
        <v>0.26262626262626265</v>
      </c>
      <c r="T167">
        <v>1</v>
      </c>
      <c r="U167" s="26">
        <f>VLOOKUP(T167,percentages!AQ$2:AS$4,3,FALSE)</f>
        <v>0.25352112676056338</v>
      </c>
      <c r="V167">
        <v>0</v>
      </c>
      <c r="W167" s="26">
        <f>VLOOKUP(V167,percentages!AU$2:AW$5,3,FALSE)</f>
        <v>0.26136363636363635</v>
      </c>
      <c r="X167">
        <v>7</v>
      </c>
      <c r="Y167" s="26">
        <f>VLOOKUP(X167,percentages!AY$2:BA$4,3,FALSE)</f>
        <v>0.76068376068376065</v>
      </c>
      <c r="Z167">
        <v>0</v>
      </c>
      <c r="AA167" s="26" t="e">
        <f t="shared" si="19"/>
        <v>#N/A</v>
      </c>
      <c r="AB167" s="26" t="e">
        <f t="shared" si="20"/>
        <v>#N/A</v>
      </c>
      <c r="AC167" t="e">
        <f t="shared" si="21"/>
        <v>#N/A</v>
      </c>
      <c r="AD167" t="e">
        <f t="shared" si="22"/>
        <v>#N/A</v>
      </c>
      <c r="AE167" t="e">
        <f t="shared" si="23"/>
        <v>#N/A</v>
      </c>
      <c r="AF167" t="e">
        <f t="shared" si="24"/>
        <v>#N/A</v>
      </c>
      <c r="AG167" t="e">
        <f t="shared" si="25"/>
        <v>#N/A</v>
      </c>
      <c r="AH167" t="e">
        <f t="shared" si="26"/>
        <v>#N/A</v>
      </c>
    </row>
    <row r="168" spans="1:34" x14ac:dyDescent="0.25">
      <c r="A168">
        <v>55</v>
      </c>
      <c r="B168" s="26">
        <f>VLOOKUP(A168,percentages!$A$2:$D$10,4,FALSE)</f>
        <v>0.35087719298245612</v>
      </c>
      <c r="C168">
        <v>1</v>
      </c>
      <c r="D168">
        <f t="shared" si="18"/>
        <v>0.55000000000000004</v>
      </c>
      <c r="E168">
        <v>3</v>
      </c>
      <c r="F168" s="26">
        <f>VLOOKUP(E168,percentages!$J$2:$L$5,3,FALSE)</f>
        <v>0.20930232558139536</v>
      </c>
      <c r="G168">
        <v>140</v>
      </c>
      <c r="H168" s="26">
        <f>VLOOKUP(G168,percentages!N$2:Q$11,3,FALSE)</f>
        <v>29</v>
      </c>
      <c r="I168">
        <v>225</v>
      </c>
      <c r="J168" s="26">
        <f>VLOOKUP(I168,percentages!S$2:U$11,3,FALSE)</f>
        <v>0.36206896551724138</v>
      </c>
      <c r="K168">
        <v>0</v>
      </c>
      <c r="L168">
        <v>0</v>
      </c>
      <c r="M168" s="26">
        <f>VLOOKUP(L168,percentages!AA$2:AC$4,3,FALSE)</f>
        <v>0.37086092715231789</v>
      </c>
      <c r="N168">
        <v>170</v>
      </c>
      <c r="O168" s="26" t="e">
        <f>VLOOKUP(N168,percentages!AD$2:AF$15,3,FALSE)</f>
        <v>#N/A</v>
      </c>
      <c r="P168">
        <v>0</v>
      </c>
      <c r="Q168" s="26">
        <f>VLOOKUP(P168,percentages!AI$2:AK$3,3,FALSE)</f>
        <v>0.30882352941176472</v>
      </c>
      <c r="R168">
        <v>0</v>
      </c>
      <c r="S168" s="26">
        <f>VLOOKUP(R168,percentages!AM$2:AO$10,3,FALSE)</f>
        <v>0.26262626262626265</v>
      </c>
      <c r="T168">
        <v>1</v>
      </c>
      <c r="U168" s="26">
        <f>VLOOKUP(T168,percentages!AQ$2:AS$4,3,FALSE)</f>
        <v>0.25352112676056338</v>
      </c>
      <c r="V168">
        <v>0</v>
      </c>
      <c r="W168" s="26">
        <f>VLOOKUP(V168,percentages!AU$2:AW$5,3,FALSE)</f>
        <v>0.26136363636363635</v>
      </c>
      <c r="X168">
        <v>3</v>
      </c>
      <c r="Y168" s="26">
        <f>VLOOKUP(X168,percentages!AY$2:BA$4,3,FALSE)</f>
        <v>0.22289156626506024</v>
      </c>
      <c r="Z168">
        <v>0</v>
      </c>
      <c r="AA168" s="26" t="e">
        <f t="shared" si="19"/>
        <v>#N/A</v>
      </c>
      <c r="AB168" s="26" t="e">
        <f t="shared" si="20"/>
        <v>#N/A</v>
      </c>
      <c r="AC168" t="e">
        <f t="shared" si="21"/>
        <v>#N/A</v>
      </c>
      <c r="AD168" t="e">
        <f t="shared" si="22"/>
        <v>#N/A</v>
      </c>
      <c r="AE168" t="e">
        <f t="shared" si="23"/>
        <v>#N/A</v>
      </c>
      <c r="AF168" t="e">
        <f t="shared" si="24"/>
        <v>#N/A</v>
      </c>
      <c r="AG168" t="e">
        <f t="shared" si="25"/>
        <v>#N/A</v>
      </c>
      <c r="AH168" t="e">
        <f t="shared" si="26"/>
        <v>#N/A</v>
      </c>
    </row>
    <row r="169" spans="1:34" x14ac:dyDescent="0.25">
      <c r="A169">
        <v>55</v>
      </c>
      <c r="B169" s="26">
        <f>VLOOKUP(A169,percentages!$A$2:$D$10,4,FALSE)</f>
        <v>0.35087719298245612</v>
      </c>
      <c r="C169">
        <v>0</v>
      </c>
      <c r="D169">
        <f t="shared" si="18"/>
        <v>0.26</v>
      </c>
      <c r="E169">
        <v>2</v>
      </c>
      <c r="F169" s="26">
        <f>VLOOKUP(E169,percentages!$J$2:$L$5,3,FALSE)</f>
        <v>0.18</v>
      </c>
      <c r="G169">
        <v>140</v>
      </c>
      <c r="H169" s="26">
        <f>VLOOKUP(G169,percentages!N$2:Q$11,3,FALSE)</f>
        <v>29</v>
      </c>
      <c r="I169">
        <v>300</v>
      </c>
      <c r="J169" s="26">
        <f>VLOOKUP(I169,percentages!S$2:U$11,3,FALSE)</f>
        <v>0.70967741935483875</v>
      </c>
      <c r="K169">
        <v>1</v>
      </c>
      <c r="L169">
        <v>2</v>
      </c>
      <c r="M169" s="26">
        <f>VLOOKUP(L169,percentages!AA$2:AC$4,3,FALSE)</f>
        <v>0.54054054054054057</v>
      </c>
      <c r="N169">
        <v>160</v>
      </c>
      <c r="O169" s="26" t="e">
        <f>VLOOKUP(N169,percentages!AD$2:AF$15,3,FALSE)</f>
        <v>#N/A</v>
      </c>
      <c r="P169">
        <v>1</v>
      </c>
      <c r="Q169" s="26">
        <f>VLOOKUP(P169,percentages!AI$2:AK$3,3,FALSE)</f>
        <v>0.76767676767676762</v>
      </c>
      <c r="R169">
        <v>0</v>
      </c>
      <c r="S169" s="26">
        <f>VLOOKUP(R169,percentages!AM$2:AO$10,3,FALSE)</f>
        <v>0.26262626262626265</v>
      </c>
      <c r="T169">
        <v>1</v>
      </c>
      <c r="U169" s="26">
        <f>VLOOKUP(T169,percentages!AQ$2:AS$4,3,FALSE)</f>
        <v>0.25352112676056338</v>
      </c>
      <c r="V169">
        <v>1</v>
      </c>
      <c r="W169" s="26">
        <f>VLOOKUP(V169,percentages!AU$2:AW$5,3,FALSE)</f>
        <v>0.67692307692307696</v>
      </c>
      <c r="X169">
        <v>3</v>
      </c>
      <c r="Y169" s="26">
        <f>VLOOKUP(X169,percentages!AY$2:BA$4,3,FALSE)</f>
        <v>0.22289156626506024</v>
      </c>
      <c r="Z169">
        <v>0</v>
      </c>
      <c r="AA169" s="26" t="e">
        <f t="shared" si="19"/>
        <v>#N/A</v>
      </c>
      <c r="AB169" s="26" t="e">
        <f t="shared" si="20"/>
        <v>#N/A</v>
      </c>
      <c r="AC169" t="e">
        <f t="shared" si="21"/>
        <v>#N/A</v>
      </c>
      <c r="AD169" t="e">
        <f t="shared" si="22"/>
        <v>#N/A</v>
      </c>
      <c r="AE169" t="e">
        <f t="shared" si="23"/>
        <v>#N/A</v>
      </c>
      <c r="AF169" t="e">
        <f t="shared" si="24"/>
        <v>#N/A</v>
      </c>
      <c r="AG169" t="e">
        <f t="shared" si="25"/>
        <v>#N/A</v>
      </c>
      <c r="AH169" t="e">
        <f t="shared" si="26"/>
        <v>#N/A</v>
      </c>
    </row>
    <row r="170" spans="1:34" x14ac:dyDescent="0.25">
      <c r="A170">
        <v>40</v>
      </c>
      <c r="B170" s="26">
        <f>VLOOKUP(A170,percentages!$A$2:$D$10,4,FALSE)</f>
        <v>0.33333333333333331</v>
      </c>
      <c r="C170">
        <v>1</v>
      </c>
      <c r="D170">
        <f t="shared" si="18"/>
        <v>0.55000000000000004</v>
      </c>
      <c r="E170">
        <v>4</v>
      </c>
      <c r="F170" s="26">
        <f>VLOOKUP(E170,percentages!$J$2:$L$5,3,FALSE)</f>
        <v>0.72916666666666663</v>
      </c>
      <c r="G170">
        <v>130</v>
      </c>
      <c r="H170" s="26">
        <f>VLOOKUP(G170,percentages!N$2:Q$11,3,FALSE)</f>
        <v>34</v>
      </c>
      <c r="I170">
        <v>300</v>
      </c>
      <c r="J170" s="26">
        <f>VLOOKUP(I170,percentages!S$2:U$11,3,FALSE)</f>
        <v>0.70967741935483875</v>
      </c>
      <c r="K170">
        <v>0</v>
      </c>
      <c r="L170">
        <v>2</v>
      </c>
      <c r="M170" s="26">
        <f>VLOOKUP(L170,percentages!AA$2:AC$4,3,FALSE)</f>
        <v>0.54054054054054057</v>
      </c>
      <c r="N170">
        <v>160</v>
      </c>
      <c r="O170" s="26" t="e">
        <f>VLOOKUP(N170,percentages!AD$2:AF$15,3,FALSE)</f>
        <v>#N/A</v>
      </c>
      <c r="P170">
        <v>1</v>
      </c>
      <c r="Q170" s="26">
        <f>VLOOKUP(P170,percentages!AI$2:AK$3,3,FALSE)</f>
        <v>0.76767676767676762</v>
      </c>
      <c r="R170">
        <v>0</v>
      </c>
      <c r="S170" s="26">
        <f>VLOOKUP(R170,percentages!AM$2:AO$10,3,FALSE)</f>
        <v>0.26262626262626265</v>
      </c>
      <c r="T170">
        <v>1</v>
      </c>
      <c r="U170" s="26">
        <f>VLOOKUP(T170,percentages!AQ$2:AS$4,3,FALSE)</f>
        <v>0.25352112676056338</v>
      </c>
      <c r="V170">
        <v>0</v>
      </c>
      <c r="W170" s="26">
        <f>VLOOKUP(V170,percentages!AU$2:AW$5,3,FALSE)</f>
        <v>0.26136363636363635</v>
      </c>
      <c r="X170">
        <v>7</v>
      </c>
      <c r="Y170" s="26">
        <f>VLOOKUP(X170,percentages!AY$2:BA$4,3,FALSE)</f>
        <v>0.76068376068376065</v>
      </c>
      <c r="Z170">
        <v>1</v>
      </c>
      <c r="AA170" s="26" t="e">
        <f t="shared" si="19"/>
        <v>#N/A</v>
      </c>
      <c r="AB170" s="26" t="e">
        <f t="shared" si="20"/>
        <v>#N/A</v>
      </c>
      <c r="AC170" t="e">
        <f t="shared" si="21"/>
        <v>#N/A</v>
      </c>
      <c r="AD170" t="e">
        <f t="shared" si="22"/>
        <v>#N/A</v>
      </c>
      <c r="AE170" t="e">
        <f t="shared" si="23"/>
        <v>#N/A</v>
      </c>
      <c r="AF170" t="e">
        <f t="shared" si="24"/>
        <v>#N/A</v>
      </c>
      <c r="AG170" t="e">
        <f t="shared" si="25"/>
        <v>#N/A</v>
      </c>
      <c r="AH170" t="e">
        <f t="shared" si="26"/>
        <v>#N/A</v>
      </c>
    </row>
    <row r="171" spans="1:34" x14ac:dyDescent="0.25">
      <c r="A171">
        <v>45</v>
      </c>
      <c r="B171" s="26">
        <f>VLOOKUP(A171,percentages!$A$2:$D$10,4,FALSE)</f>
        <v>0.22222222222222221</v>
      </c>
      <c r="C171">
        <v>0</v>
      </c>
      <c r="D171">
        <f t="shared" si="18"/>
        <v>0.26</v>
      </c>
      <c r="E171">
        <v>2</v>
      </c>
      <c r="F171" s="26">
        <f>VLOOKUP(E171,percentages!$J$2:$L$5,3,FALSE)</f>
        <v>0.18</v>
      </c>
      <c r="G171">
        <v>120</v>
      </c>
      <c r="H171" s="26">
        <f>VLOOKUP(G171,percentages!N$2:Q$11,3,FALSE)</f>
        <v>22</v>
      </c>
      <c r="I171">
        <v>175</v>
      </c>
      <c r="J171" s="26">
        <f>VLOOKUP(I171,percentages!S$2:U$11,3,FALSE)</f>
        <v>0.54545454545454541</v>
      </c>
      <c r="K171">
        <v>0</v>
      </c>
      <c r="L171">
        <v>0</v>
      </c>
      <c r="M171" s="26">
        <f>VLOOKUP(L171,percentages!AA$2:AC$4,3,FALSE)</f>
        <v>0.37086092715231789</v>
      </c>
      <c r="N171">
        <v>140</v>
      </c>
      <c r="O171" s="26" t="e">
        <f>VLOOKUP(N171,percentages!AD$2:AF$15,3,FALSE)</f>
        <v>#N/A</v>
      </c>
      <c r="P171">
        <v>0</v>
      </c>
      <c r="Q171" s="26">
        <f>VLOOKUP(P171,percentages!AI$2:AK$3,3,FALSE)</f>
        <v>0.30882352941176472</v>
      </c>
      <c r="R171">
        <v>0</v>
      </c>
      <c r="S171" s="26">
        <f>VLOOKUP(R171,percentages!AM$2:AO$10,3,FALSE)</f>
        <v>0.26262626262626265</v>
      </c>
      <c r="T171">
        <v>2</v>
      </c>
      <c r="U171" s="26">
        <f>VLOOKUP(T171,percentages!AQ$2:AS$4,3,FALSE)</f>
        <v>0.65</v>
      </c>
      <c r="V171">
        <v>0</v>
      </c>
      <c r="W171" s="26">
        <f>VLOOKUP(V171,percentages!AU$2:AW$5,3,FALSE)</f>
        <v>0.26136363636363635</v>
      </c>
      <c r="X171">
        <v>3</v>
      </c>
      <c r="Y171" s="26">
        <f>VLOOKUP(X171,percentages!AY$2:BA$4,3,FALSE)</f>
        <v>0.22289156626506024</v>
      </c>
      <c r="Z171">
        <v>0</v>
      </c>
      <c r="AA171" s="26" t="e">
        <f t="shared" si="19"/>
        <v>#N/A</v>
      </c>
      <c r="AB171" s="26" t="e">
        <f t="shared" si="20"/>
        <v>#N/A</v>
      </c>
      <c r="AC171" t="e">
        <f t="shared" si="21"/>
        <v>#N/A</v>
      </c>
      <c r="AD171" t="e">
        <f t="shared" si="22"/>
        <v>#N/A</v>
      </c>
      <c r="AE171" t="e">
        <f t="shared" si="23"/>
        <v>#N/A</v>
      </c>
      <c r="AF171" t="e">
        <f t="shared" si="24"/>
        <v>#N/A</v>
      </c>
      <c r="AG171" t="e">
        <f t="shared" si="25"/>
        <v>#N/A</v>
      </c>
      <c r="AH171" t="e">
        <f t="shared" si="26"/>
        <v>#N/A</v>
      </c>
    </row>
    <row r="172" spans="1:34" x14ac:dyDescent="0.25">
      <c r="A172">
        <v>70</v>
      </c>
      <c r="B172" s="26">
        <f>VLOOKUP(A172,percentages!$A$2:$D$10,4,FALSE)</f>
        <v>0.55555555555555558</v>
      </c>
      <c r="C172">
        <v>1</v>
      </c>
      <c r="D172">
        <f t="shared" si="18"/>
        <v>0.55000000000000004</v>
      </c>
      <c r="E172">
        <v>3</v>
      </c>
      <c r="F172" s="26">
        <f>VLOOKUP(E172,percentages!$J$2:$L$5,3,FALSE)</f>
        <v>0.20930232558139536</v>
      </c>
      <c r="G172">
        <v>160</v>
      </c>
      <c r="H172" s="26">
        <f>VLOOKUP(G172,percentages!N$2:Q$11,3,FALSE)</f>
        <v>11</v>
      </c>
      <c r="I172">
        <v>275</v>
      </c>
      <c r="J172" s="26">
        <f>VLOOKUP(I172,percentages!S$2:U$11,3,FALSE)</f>
        <v>0.5</v>
      </c>
      <c r="K172">
        <v>0</v>
      </c>
      <c r="L172">
        <v>0</v>
      </c>
      <c r="M172" s="26">
        <f>VLOOKUP(L172,percentages!AA$2:AC$4,3,FALSE)</f>
        <v>0.37086092715231789</v>
      </c>
      <c r="N172">
        <v>120</v>
      </c>
      <c r="O172" s="26" t="e">
        <f>VLOOKUP(N172,percentages!AD$2:AF$15,3,FALSE)</f>
        <v>#N/A</v>
      </c>
      <c r="P172">
        <v>1</v>
      </c>
      <c r="Q172" s="26">
        <f>VLOOKUP(P172,percentages!AI$2:AK$3,3,FALSE)</f>
        <v>0.76767676767676762</v>
      </c>
      <c r="R172">
        <v>3</v>
      </c>
      <c r="S172" s="26">
        <f>VLOOKUP(R172,percentages!AM$2:AO$10,3,FALSE)</f>
        <v>0.88888888888888884</v>
      </c>
      <c r="T172">
        <v>2</v>
      </c>
      <c r="U172" s="26">
        <f>VLOOKUP(T172,percentages!AQ$2:AS$4,3,FALSE)</f>
        <v>0.65</v>
      </c>
      <c r="V172">
        <v>1</v>
      </c>
      <c r="W172" s="26">
        <f>VLOOKUP(V172,percentages!AU$2:AW$5,3,FALSE)</f>
        <v>0.67692307692307696</v>
      </c>
      <c r="X172">
        <v>7</v>
      </c>
      <c r="Y172" s="26">
        <f>VLOOKUP(X172,percentages!AY$2:BA$4,3,FALSE)</f>
        <v>0.76068376068376065</v>
      </c>
      <c r="Z172">
        <v>3</v>
      </c>
      <c r="AA172" s="26" t="e">
        <f t="shared" si="19"/>
        <v>#N/A</v>
      </c>
      <c r="AB172" s="26" t="e">
        <f t="shared" si="20"/>
        <v>#N/A</v>
      </c>
      <c r="AC172" t="e">
        <f t="shared" si="21"/>
        <v>#N/A</v>
      </c>
      <c r="AD172" t="e">
        <f t="shared" si="22"/>
        <v>#N/A</v>
      </c>
      <c r="AE172" t="e">
        <f t="shared" si="23"/>
        <v>#N/A</v>
      </c>
      <c r="AF172" t="e">
        <f t="shared" si="24"/>
        <v>#N/A</v>
      </c>
      <c r="AG172" t="e">
        <f t="shared" si="25"/>
        <v>#N/A</v>
      </c>
      <c r="AH172" t="e">
        <f t="shared" si="26"/>
        <v>#N/A</v>
      </c>
    </row>
    <row r="173" spans="1:34" x14ac:dyDescent="0.25">
      <c r="A173">
        <v>55</v>
      </c>
      <c r="B173" s="26">
        <f>VLOOKUP(A173,percentages!$A$2:$D$10,4,FALSE)</f>
        <v>0.35087719298245612</v>
      </c>
      <c r="C173">
        <v>1</v>
      </c>
      <c r="D173">
        <f t="shared" si="18"/>
        <v>0.55000000000000004</v>
      </c>
      <c r="E173">
        <v>4</v>
      </c>
      <c r="F173" s="26">
        <f>VLOOKUP(E173,percentages!$J$2:$L$5,3,FALSE)</f>
        <v>0.72916666666666663</v>
      </c>
      <c r="G173">
        <v>150</v>
      </c>
      <c r="H173" s="26">
        <f>VLOOKUP(G173,percentages!N$2:Q$11,3,FALSE)</f>
        <v>17</v>
      </c>
      <c r="I173">
        <v>250</v>
      </c>
      <c r="J173" s="26">
        <f>VLOOKUP(I173,percentages!S$2:U$11,3,FALSE)</f>
        <v>0.41176470588235292</v>
      </c>
      <c r="K173">
        <v>0</v>
      </c>
      <c r="L173">
        <v>2</v>
      </c>
      <c r="M173" s="26">
        <f>VLOOKUP(L173,percentages!AA$2:AC$4,3,FALSE)</f>
        <v>0.54054054054054057</v>
      </c>
      <c r="N173">
        <v>120</v>
      </c>
      <c r="O173" s="26" t="e">
        <f>VLOOKUP(N173,percentages!AD$2:AF$15,3,FALSE)</f>
        <v>#N/A</v>
      </c>
      <c r="P173">
        <v>1</v>
      </c>
      <c r="Q173" s="26">
        <f>VLOOKUP(P173,percentages!AI$2:AK$3,3,FALSE)</f>
        <v>0.76767676767676762</v>
      </c>
      <c r="R173">
        <v>0</v>
      </c>
      <c r="S173" s="26">
        <f>VLOOKUP(R173,percentages!AM$2:AO$10,3,FALSE)</f>
        <v>0.26262626262626265</v>
      </c>
      <c r="T173">
        <v>1</v>
      </c>
      <c r="U173" s="26">
        <f>VLOOKUP(T173,percentages!AQ$2:AS$4,3,FALSE)</f>
        <v>0.25352112676056338</v>
      </c>
      <c r="V173">
        <v>0</v>
      </c>
      <c r="W173" s="26">
        <f>VLOOKUP(V173,percentages!AU$2:AW$5,3,FALSE)</f>
        <v>0.26136363636363635</v>
      </c>
      <c r="X173">
        <v>7</v>
      </c>
      <c r="Y173" s="26">
        <f>VLOOKUP(X173,percentages!AY$2:BA$4,3,FALSE)</f>
        <v>0.76068376068376065</v>
      </c>
      <c r="Z173">
        <v>0</v>
      </c>
      <c r="AA173" s="26" t="e">
        <f t="shared" si="19"/>
        <v>#N/A</v>
      </c>
      <c r="AB173" s="26" t="e">
        <f t="shared" si="20"/>
        <v>#N/A</v>
      </c>
      <c r="AC173" t="e">
        <f t="shared" si="21"/>
        <v>#N/A</v>
      </c>
      <c r="AD173" t="e">
        <f t="shared" si="22"/>
        <v>#N/A</v>
      </c>
      <c r="AE173" t="e">
        <f t="shared" si="23"/>
        <v>#N/A</v>
      </c>
      <c r="AF173" t="e">
        <f t="shared" si="24"/>
        <v>#N/A</v>
      </c>
      <c r="AG173" t="e">
        <f t="shared" si="25"/>
        <v>#N/A</v>
      </c>
      <c r="AH173" t="e">
        <f t="shared" si="26"/>
        <v>#N/A</v>
      </c>
    </row>
    <row r="174" spans="1:34" x14ac:dyDescent="0.25">
      <c r="A174">
        <v>60</v>
      </c>
      <c r="B174" s="26">
        <f>VLOOKUP(A174,percentages!$A$2:$D$10,4,FALSE)</f>
        <v>0.63013698630136983</v>
      </c>
      <c r="C174">
        <v>0</v>
      </c>
      <c r="D174">
        <f t="shared" si="18"/>
        <v>0.26</v>
      </c>
      <c r="E174">
        <v>4</v>
      </c>
      <c r="F174" s="26">
        <f>VLOOKUP(E174,percentages!$J$2:$L$5,3,FALSE)</f>
        <v>0.72916666666666663</v>
      </c>
      <c r="G174">
        <v>180</v>
      </c>
      <c r="H174" s="26">
        <f>VLOOKUP(G174,percentages!N$2:Q$11,3,FALSE)</f>
        <v>4</v>
      </c>
      <c r="I174">
        <v>250</v>
      </c>
      <c r="J174" s="26">
        <f>VLOOKUP(I174,percentages!S$2:U$11,3,FALSE)</f>
        <v>0.41176470588235292</v>
      </c>
      <c r="K174">
        <v>0</v>
      </c>
      <c r="L174">
        <v>0</v>
      </c>
      <c r="M174" s="26">
        <f>VLOOKUP(L174,percentages!AA$2:AC$4,3,FALSE)</f>
        <v>0.37086092715231789</v>
      </c>
      <c r="N174">
        <v>150</v>
      </c>
      <c r="O174" s="26" t="e">
        <f>VLOOKUP(N174,percentages!AD$2:AF$15,3,FALSE)</f>
        <v>#N/A</v>
      </c>
      <c r="P174">
        <v>1</v>
      </c>
      <c r="Q174" s="26">
        <f>VLOOKUP(P174,percentages!AI$2:AK$3,3,FALSE)</f>
        <v>0.76767676767676762</v>
      </c>
      <c r="R174">
        <v>0</v>
      </c>
      <c r="S174" s="26">
        <f>VLOOKUP(R174,percentages!AM$2:AO$10,3,FALSE)</f>
        <v>0.26262626262626265</v>
      </c>
      <c r="T174">
        <v>2</v>
      </c>
      <c r="U174" s="26">
        <f>VLOOKUP(T174,percentages!AQ$2:AS$4,3,FALSE)</f>
        <v>0.65</v>
      </c>
      <c r="V174">
        <v>0</v>
      </c>
      <c r="W174" s="26">
        <f>VLOOKUP(V174,percentages!AU$2:AW$5,3,FALSE)</f>
        <v>0.26136363636363635</v>
      </c>
      <c r="X174">
        <v>3</v>
      </c>
      <c r="Y174" s="26">
        <f>VLOOKUP(X174,percentages!AY$2:BA$4,3,FALSE)</f>
        <v>0.22289156626506024</v>
      </c>
      <c r="Z174">
        <v>1</v>
      </c>
      <c r="AA174" s="26" t="e">
        <f t="shared" si="19"/>
        <v>#N/A</v>
      </c>
      <c r="AB174" s="26" t="e">
        <f t="shared" si="20"/>
        <v>#N/A</v>
      </c>
      <c r="AC174" t="e">
        <f t="shared" si="21"/>
        <v>#N/A</v>
      </c>
      <c r="AD174" t="e">
        <f t="shared" si="22"/>
        <v>#N/A</v>
      </c>
      <c r="AE174" t="e">
        <f t="shared" si="23"/>
        <v>#N/A</v>
      </c>
      <c r="AF174" t="e">
        <f t="shared" si="24"/>
        <v>#N/A</v>
      </c>
      <c r="AG174" t="e">
        <f t="shared" si="25"/>
        <v>#N/A</v>
      </c>
      <c r="AH174" t="e">
        <f t="shared" si="26"/>
        <v>#N/A</v>
      </c>
    </row>
    <row r="175" spans="1:34" x14ac:dyDescent="0.25">
      <c r="A175">
        <v>65</v>
      </c>
      <c r="B175" s="26">
        <f>VLOOKUP(A175,percentages!$A$2:$D$10,4,FALSE)</f>
        <v>0.60869565217391308</v>
      </c>
      <c r="C175">
        <v>0</v>
      </c>
      <c r="D175">
        <f t="shared" si="18"/>
        <v>0.26</v>
      </c>
      <c r="E175">
        <v>4</v>
      </c>
      <c r="F175" s="26">
        <f>VLOOKUP(E175,percentages!$J$2:$L$5,3,FALSE)</f>
        <v>0.72916666666666663</v>
      </c>
      <c r="G175">
        <v>140</v>
      </c>
      <c r="H175" s="26">
        <f>VLOOKUP(G175,percentages!N$2:Q$11,3,FALSE)</f>
        <v>29</v>
      </c>
      <c r="I175">
        <v>400</v>
      </c>
      <c r="J175" s="26">
        <f>VLOOKUP(I175,percentages!S$2:U$11,3,FALSE)</f>
        <v>0</v>
      </c>
      <c r="K175">
        <v>0</v>
      </c>
      <c r="L175">
        <v>2</v>
      </c>
      <c r="M175" s="26">
        <f>VLOOKUP(L175,percentages!AA$2:AC$4,3,FALSE)</f>
        <v>0.54054054054054057</v>
      </c>
      <c r="N175">
        <v>160</v>
      </c>
      <c r="O175" s="26" t="e">
        <f>VLOOKUP(N175,percentages!AD$2:AF$15,3,FALSE)</f>
        <v>#N/A</v>
      </c>
      <c r="P175">
        <v>0</v>
      </c>
      <c r="Q175" s="26">
        <f>VLOOKUP(P175,percentages!AI$2:AK$3,3,FALSE)</f>
        <v>0.30882352941176472</v>
      </c>
      <c r="R175">
        <v>1.5</v>
      </c>
      <c r="S175" s="26">
        <f>VLOOKUP(R175,percentages!AM$2:AO$10,3,FALSE)</f>
        <v>0.47368421052631576</v>
      </c>
      <c r="T175">
        <v>2</v>
      </c>
      <c r="U175" s="26">
        <f>VLOOKUP(T175,percentages!AQ$2:AS$4,3,FALSE)</f>
        <v>0.65</v>
      </c>
      <c r="V175">
        <v>0</v>
      </c>
      <c r="W175" s="26">
        <f>VLOOKUP(V175,percentages!AU$2:AW$5,3,FALSE)</f>
        <v>0.26136363636363635</v>
      </c>
      <c r="X175">
        <v>3</v>
      </c>
      <c r="Y175" s="26">
        <f>VLOOKUP(X175,percentages!AY$2:BA$4,3,FALSE)</f>
        <v>0.22289156626506024</v>
      </c>
      <c r="Z175">
        <v>0</v>
      </c>
      <c r="AA175" s="26" t="e">
        <f t="shared" si="19"/>
        <v>#N/A</v>
      </c>
      <c r="AB175" s="26" t="e">
        <f t="shared" si="20"/>
        <v>#N/A</v>
      </c>
      <c r="AC175" t="e">
        <f t="shared" si="21"/>
        <v>#N/A</v>
      </c>
      <c r="AD175" t="e">
        <f t="shared" si="22"/>
        <v>#N/A</v>
      </c>
      <c r="AE175" t="e">
        <f t="shared" si="23"/>
        <v>#N/A</v>
      </c>
      <c r="AF175" t="e">
        <f t="shared" si="24"/>
        <v>#N/A</v>
      </c>
      <c r="AG175" t="e">
        <f t="shared" si="25"/>
        <v>#N/A</v>
      </c>
      <c r="AH175" t="e">
        <f t="shared" si="26"/>
        <v>#N/A</v>
      </c>
    </row>
    <row r="176" spans="1:34" x14ac:dyDescent="0.25">
      <c r="A176">
        <v>65</v>
      </c>
      <c r="B176" s="26">
        <f>VLOOKUP(A176,percentages!$A$2:$D$10,4,FALSE)</f>
        <v>0.60869565217391308</v>
      </c>
      <c r="C176">
        <v>1</v>
      </c>
      <c r="D176">
        <f t="shared" si="18"/>
        <v>0.55000000000000004</v>
      </c>
      <c r="E176">
        <v>4</v>
      </c>
      <c r="F176" s="26">
        <f>VLOOKUP(E176,percentages!$J$2:$L$5,3,FALSE)</f>
        <v>0.72916666666666663</v>
      </c>
      <c r="G176">
        <v>150</v>
      </c>
      <c r="H176" s="26">
        <f>VLOOKUP(G176,percentages!N$2:Q$11,3,FALSE)</f>
        <v>17</v>
      </c>
      <c r="I176">
        <v>225</v>
      </c>
      <c r="J176" s="26">
        <f>VLOOKUP(I176,percentages!S$2:U$11,3,FALSE)</f>
        <v>0.36206896551724138</v>
      </c>
      <c r="K176">
        <v>0</v>
      </c>
      <c r="L176">
        <v>2</v>
      </c>
      <c r="M176" s="26">
        <f>VLOOKUP(L176,percentages!AA$2:AC$4,3,FALSE)</f>
        <v>0.54054054054054057</v>
      </c>
      <c r="N176">
        <v>140</v>
      </c>
      <c r="O176" s="26" t="e">
        <f>VLOOKUP(N176,percentages!AD$2:AF$15,3,FALSE)</f>
        <v>#N/A</v>
      </c>
      <c r="P176">
        <v>0</v>
      </c>
      <c r="Q176" s="26">
        <f>VLOOKUP(P176,percentages!AI$2:AK$3,3,FALSE)</f>
        <v>0.30882352941176472</v>
      </c>
      <c r="R176">
        <v>2</v>
      </c>
      <c r="S176" s="26">
        <f>VLOOKUP(R176,percentages!AM$2:AO$10,3,FALSE)</f>
        <v>0.6</v>
      </c>
      <c r="T176">
        <v>2</v>
      </c>
      <c r="U176" s="26">
        <f>VLOOKUP(T176,percentages!AQ$2:AS$4,3,FALSE)</f>
        <v>0.65</v>
      </c>
      <c r="V176">
        <v>2</v>
      </c>
      <c r="W176" s="26">
        <f>VLOOKUP(V176,percentages!AU$2:AW$5,3,FALSE)</f>
        <v>0.81578947368421051</v>
      </c>
      <c r="X176">
        <v>6</v>
      </c>
      <c r="Y176" s="26">
        <f>VLOOKUP(X176,percentages!AY$2:BA$4,3,FALSE)</f>
        <v>0.66666666666666663</v>
      </c>
      <c r="Z176">
        <v>4</v>
      </c>
      <c r="AA176" s="26" t="e">
        <f t="shared" si="19"/>
        <v>#N/A</v>
      </c>
      <c r="AB176" s="26" t="e">
        <f t="shared" si="20"/>
        <v>#N/A</v>
      </c>
      <c r="AC176" t="e">
        <f t="shared" si="21"/>
        <v>#N/A</v>
      </c>
      <c r="AD176" t="e">
        <f t="shared" si="22"/>
        <v>#N/A</v>
      </c>
      <c r="AE176" t="e">
        <f t="shared" si="23"/>
        <v>#N/A</v>
      </c>
      <c r="AF176" t="e">
        <f t="shared" si="24"/>
        <v>#N/A</v>
      </c>
      <c r="AG176" t="e">
        <f t="shared" si="25"/>
        <v>#N/A</v>
      </c>
      <c r="AH176" t="e">
        <f t="shared" si="26"/>
        <v>#N/A</v>
      </c>
    </row>
    <row r="177" spans="1:34" x14ac:dyDescent="0.25">
      <c r="A177">
        <v>60</v>
      </c>
      <c r="B177" s="26">
        <f>VLOOKUP(A177,percentages!$A$2:$D$10,4,FALSE)</f>
        <v>0.63013698630136983</v>
      </c>
      <c r="C177">
        <v>1</v>
      </c>
      <c r="D177">
        <f t="shared" si="18"/>
        <v>0.55000000000000004</v>
      </c>
      <c r="E177">
        <v>4</v>
      </c>
      <c r="F177" s="26">
        <f>VLOOKUP(E177,percentages!$J$2:$L$5,3,FALSE)</f>
        <v>0.72916666666666663</v>
      </c>
      <c r="G177">
        <v>160</v>
      </c>
      <c r="H177" s="26">
        <f>VLOOKUP(G177,percentages!N$2:Q$11,3,FALSE)</f>
        <v>11</v>
      </c>
      <c r="I177">
        <v>275</v>
      </c>
      <c r="J177" s="26">
        <f>VLOOKUP(I177,percentages!S$2:U$11,3,FALSE)</f>
        <v>0.5</v>
      </c>
      <c r="K177">
        <v>0</v>
      </c>
      <c r="L177">
        <v>0</v>
      </c>
      <c r="M177" s="26">
        <f>VLOOKUP(L177,percentages!AA$2:AC$4,3,FALSE)</f>
        <v>0.37086092715231789</v>
      </c>
      <c r="N177">
        <v>90</v>
      </c>
      <c r="O177" s="26" t="e">
        <f>VLOOKUP(N177,percentages!AD$2:AF$15,3,FALSE)</f>
        <v>#N/A</v>
      </c>
      <c r="P177">
        <v>1</v>
      </c>
      <c r="Q177" s="26">
        <f>VLOOKUP(P177,percentages!AI$2:AK$3,3,FALSE)</f>
        <v>0.76767676767676762</v>
      </c>
      <c r="R177">
        <v>1.5</v>
      </c>
      <c r="S177" s="26">
        <f>VLOOKUP(R177,percentages!AM$2:AO$10,3,FALSE)</f>
        <v>0.47368421052631576</v>
      </c>
      <c r="T177">
        <v>2</v>
      </c>
      <c r="U177" s="26">
        <f>VLOOKUP(T177,percentages!AQ$2:AS$4,3,FALSE)</f>
        <v>0.65</v>
      </c>
      <c r="V177">
        <v>1</v>
      </c>
      <c r="W177" s="26">
        <f>VLOOKUP(V177,percentages!AU$2:AW$5,3,FALSE)</f>
        <v>0.67692307692307696</v>
      </c>
      <c r="X177">
        <v>7</v>
      </c>
      <c r="Y177" s="26">
        <f>VLOOKUP(X177,percentages!AY$2:BA$4,3,FALSE)</f>
        <v>0.76068376068376065</v>
      </c>
      <c r="Z177">
        <v>1</v>
      </c>
      <c r="AA177" s="26" t="e">
        <f t="shared" si="19"/>
        <v>#N/A</v>
      </c>
      <c r="AB177" s="26" t="e">
        <f t="shared" si="20"/>
        <v>#N/A</v>
      </c>
      <c r="AC177" t="e">
        <f t="shared" si="21"/>
        <v>#N/A</v>
      </c>
      <c r="AD177" t="e">
        <f t="shared" si="22"/>
        <v>#N/A</v>
      </c>
      <c r="AE177" t="e">
        <f t="shared" si="23"/>
        <v>#N/A</v>
      </c>
      <c r="AF177" t="e">
        <f t="shared" si="24"/>
        <v>#N/A</v>
      </c>
      <c r="AG177" t="e">
        <f t="shared" si="25"/>
        <v>#N/A</v>
      </c>
      <c r="AH177" t="e">
        <f t="shared" si="26"/>
        <v>#N/A</v>
      </c>
    </row>
    <row r="178" spans="1:34" x14ac:dyDescent="0.25">
      <c r="A178">
        <v>55</v>
      </c>
      <c r="B178" s="26">
        <f>VLOOKUP(A178,percentages!$A$2:$D$10,4,FALSE)</f>
        <v>0.35087719298245612</v>
      </c>
      <c r="C178">
        <v>1</v>
      </c>
      <c r="D178">
        <f t="shared" si="18"/>
        <v>0.55000000000000004</v>
      </c>
      <c r="E178">
        <v>4</v>
      </c>
      <c r="F178" s="26">
        <f>VLOOKUP(E178,percentages!$J$2:$L$5,3,FALSE)</f>
        <v>0.72916666666666663</v>
      </c>
      <c r="G178">
        <v>110</v>
      </c>
      <c r="H178" s="26">
        <f>VLOOKUP(G178,percentages!N$2:Q$11,3,FALSE)</f>
        <v>13</v>
      </c>
      <c r="I178">
        <v>250</v>
      </c>
      <c r="J178" s="26">
        <f>VLOOKUP(I178,percentages!S$2:U$11,3,FALSE)</f>
        <v>0.41176470588235292</v>
      </c>
      <c r="K178">
        <v>1</v>
      </c>
      <c r="L178">
        <v>0</v>
      </c>
      <c r="M178" s="26">
        <f>VLOOKUP(L178,percentages!AA$2:AC$4,3,FALSE)</f>
        <v>0.37086092715231789</v>
      </c>
      <c r="N178">
        <v>150</v>
      </c>
      <c r="O178" s="26" t="e">
        <f>VLOOKUP(N178,percentages!AD$2:AF$15,3,FALSE)</f>
        <v>#N/A</v>
      </c>
      <c r="P178">
        <v>0</v>
      </c>
      <c r="Q178" s="26">
        <f>VLOOKUP(P178,percentages!AI$2:AK$3,3,FALSE)</f>
        <v>0.30882352941176472</v>
      </c>
      <c r="R178">
        <v>0.5</v>
      </c>
      <c r="S178" s="26">
        <f>VLOOKUP(R178,percentages!AM$2:AO$10,3,FALSE)</f>
        <v>0.25</v>
      </c>
      <c r="T178">
        <v>1</v>
      </c>
      <c r="U178" s="26">
        <f>VLOOKUP(T178,percentages!AQ$2:AS$4,3,FALSE)</f>
        <v>0.25352112676056338</v>
      </c>
      <c r="V178">
        <v>3</v>
      </c>
      <c r="W178" s="26">
        <f>VLOOKUP(V178,percentages!AU$2:AW$5,3,FALSE)</f>
        <v>0.85</v>
      </c>
      <c r="X178">
        <v>7</v>
      </c>
      <c r="Y178" s="26">
        <f>VLOOKUP(X178,percentages!AY$2:BA$4,3,FALSE)</f>
        <v>0.76068376068376065</v>
      </c>
      <c r="Z178">
        <v>0</v>
      </c>
      <c r="AA178" s="26" t="e">
        <f t="shared" si="19"/>
        <v>#N/A</v>
      </c>
      <c r="AB178" s="26" t="e">
        <f t="shared" si="20"/>
        <v>#N/A</v>
      </c>
      <c r="AC178" t="e">
        <f t="shared" si="21"/>
        <v>#N/A</v>
      </c>
      <c r="AD178" t="e">
        <f t="shared" si="22"/>
        <v>#N/A</v>
      </c>
      <c r="AE178" t="e">
        <f t="shared" si="23"/>
        <v>#N/A</v>
      </c>
      <c r="AF178" t="e">
        <f t="shared" si="24"/>
        <v>#N/A</v>
      </c>
      <c r="AG178" t="e">
        <f t="shared" si="25"/>
        <v>#N/A</v>
      </c>
      <c r="AH178" t="e">
        <f t="shared" si="26"/>
        <v>#N/A</v>
      </c>
    </row>
    <row r="179" spans="1:34" x14ac:dyDescent="0.25">
      <c r="A179">
        <v>60</v>
      </c>
      <c r="B179" s="26">
        <f>VLOOKUP(A179,percentages!$A$2:$D$10,4,FALSE)</f>
        <v>0.63013698630136983</v>
      </c>
      <c r="C179">
        <v>1</v>
      </c>
      <c r="D179">
        <f t="shared" si="18"/>
        <v>0.55000000000000004</v>
      </c>
      <c r="E179">
        <v>4</v>
      </c>
      <c r="F179" s="26">
        <f>VLOOKUP(E179,percentages!$J$2:$L$5,3,FALSE)</f>
        <v>0.72916666666666663</v>
      </c>
      <c r="G179">
        <v>140</v>
      </c>
      <c r="H179" s="26">
        <f>VLOOKUP(G179,percentages!N$2:Q$11,3,FALSE)</f>
        <v>29</v>
      </c>
      <c r="I179">
        <v>200</v>
      </c>
      <c r="J179" s="26">
        <f>VLOOKUP(I179,percentages!S$2:U$11,3,FALSE)</f>
        <v>0.38235294117647056</v>
      </c>
      <c r="K179">
        <v>0</v>
      </c>
      <c r="L179">
        <v>2</v>
      </c>
      <c r="M179" s="26">
        <f>VLOOKUP(L179,percentages!AA$2:AC$4,3,FALSE)</f>
        <v>0.54054054054054057</v>
      </c>
      <c r="N179">
        <v>110</v>
      </c>
      <c r="O179" s="26" t="e">
        <f>VLOOKUP(N179,percentages!AD$2:AF$15,3,FALSE)</f>
        <v>#N/A</v>
      </c>
      <c r="P179">
        <v>1</v>
      </c>
      <c r="Q179" s="26">
        <f>VLOOKUP(P179,percentages!AI$2:AK$3,3,FALSE)</f>
        <v>0.76767676767676762</v>
      </c>
      <c r="R179">
        <v>2.5</v>
      </c>
      <c r="S179" s="26">
        <f>VLOOKUP(R179,percentages!AM$2:AO$10,3,FALSE)</f>
        <v>0.75</v>
      </c>
      <c r="T179">
        <v>2</v>
      </c>
      <c r="U179" s="26">
        <f>VLOOKUP(T179,percentages!AQ$2:AS$4,3,FALSE)</f>
        <v>0.65</v>
      </c>
      <c r="V179">
        <v>1</v>
      </c>
      <c r="W179" s="26">
        <f>VLOOKUP(V179,percentages!AU$2:AW$5,3,FALSE)</f>
        <v>0.67692307692307696</v>
      </c>
      <c r="X179">
        <v>6</v>
      </c>
      <c r="Y179" s="26">
        <f>VLOOKUP(X179,percentages!AY$2:BA$4,3,FALSE)</f>
        <v>0.66666666666666663</v>
      </c>
      <c r="Z179">
        <v>1</v>
      </c>
      <c r="AA179" s="26" t="e">
        <f t="shared" si="19"/>
        <v>#N/A</v>
      </c>
      <c r="AB179" s="26" t="e">
        <f t="shared" si="20"/>
        <v>#N/A</v>
      </c>
      <c r="AC179" t="e">
        <f t="shared" si="21"/>
        <v>#N/A</v>
      </c>
      <c r="AD179" t="e">
        <f t="shared" si="22"/>
        <v>#N/A</v>
      </c>
      <c r="AE179" t="e">
        <f t="shared" si="23"/>
        <v>#N/A</v>
      </c>
      <c r="AF179" t="e">
        <f t="shared" si="24"/>
        <v>#N/A</v>
      </c>
      <c r="AG179" t="e">
        <f t="shared" si="25"/>
        <v>#N/A</v>
      </c>
      <c r="AH179" t="e">
        <f t="shared" si="26"/>
        <v>#N/A</v>
      </c>
    </row>
    <row r="180" spans="1:34" x14ac:dyDescent="0.25">
      <c r="A180">
        <v>45</v>
      </c>
      <c r="B180" s="26">
        <f>VLOOKUP(A180,percentages!$A$2:$D$10,4,FALSE)</f>
        <v>0.22222222222222221</v>
      </c>
      <c r="C180">
        <v>1</v>
      </c>
      <c r="D180">
        <f t="shared" si="18"/>
        <v>0.55000000000000004</v>
      </c>
      <c r="E180">
        <v>3</v>
      </c>
      <c r="F180" s="26">
        <f>VLOOKUP(E180,percentages!$J$2:$L$5,3,FALSE)</f>
        <v>0.20930232558139536</v>
      </c>
      <c r="G180">
        <v>130</v>
      </c>
      <c r="H180" s="26">
        <f>VLOOKUP(G180,percentages!N$2:Q$11,3,FALSE)</f>
        <v>34</v>
      </c>
      <c r="I180">
        <v>375</v>
      </c>
      <c r="J180" s="26">
        <f>VLOOKUP(I180,percentages!S$2:U$11,3,FALSE)</f>
        <v>0.48717948717948717</v>
      </c>
      <c r="K180">
        <v>0</v>
      </c>
      <c r="L180">
        <v>0</v>
      </c>
      <c r="M180" s="26">
        <f>VLOOKUP(L180,percentages!AA$2:AC$4,3,FALSE)</f>
        <v>0.37086092715231789</v>
      </c>
      <c r="N180">
        <v>170</v>
      </c>
      <c r="O180" s="26" t="e">
        <f>VLOOKUP(N180,percentages!AD$2:AF$15,3,FALSE)</f>
        <v>#N/A</v>
      </c>
      <c r="P180">
        <v>0</v>
      </c>
      <c r="Q180" s="26">
        <f>VLOOKUP(P180,percentages!AI$2:AK$3,3,FALSE)</f>
        <v>0.30882352941176472</v>
      </c>
      <c r="R180">
        <v>2</v>
      </c>
      <c r="S180" s="26">
        <f>VLOOKUP(R180,percentages!AM$2:AO$10,3,FALSE)</f>
        <v>0.6</v>
      </c>
      <c r="T180">
        <v>1</v>
      </c>
      <c r="U180" s="26">
        <f>VLOOKUP(T180,percentages!AQ$2:AS$4,3,FALSE)</f>
        <v>0.25352112676056338</v>
      </c>
      <c r="V180">
        <v>1</v>
      </c>
      <c r="W180" s="26">
        <f>VLOOKUP(V180,percentages!AU$2:AW$5,3,FALSE)</f>
        <v>0.67692307692307696</v>
      </c>
      <c r="X180">
        <v>3</v>
      </c>
      <c r="Y180" s="26">
        <f>VLOOKUP(X180,percentages!AY$2:BA$4,3,FALSE)</f>
        <v>0.22289156626506024</v>
      </c>
      <c r="Z180">
        <v>0</v>
      </c>
      <c r="AA180" s="26" t="e">
        <f t="shared" si="19"/>
        <v>#N/A</v>
      </c>
      <c r="AB180" s="26" t="e">
        <f t="shared" si="20"/>
        <v>#N/A</v>
      </c>
      <c r="AC180" t="e">
        <f t="shared" si="21"/>
        <v>#N/A</v>
      </c>
      <c r="AD180" t="e">
        <f t="shared" si="22"/>
        <v>#N/A</v>
      </c>
      <c r="AE180" t="e">
        <f t="shared" si="23"/>
        <v>#N/A</v>
      </c>
      <c r="AF180" t="e">
        <f t="shared" si="24"/>
        <v>#N/A</v>
      </c>
      <c r="AG180" t="e">
        <f t="shared" si="25"/>
        <v>#N/A</v>
      </c>
      <c r="AH180" t="e">
        <f t="shared" si="26"/>
        <v>#N/A</v>
      </c>
    </row>
    <row r="181" spans="1:34" x14ac:dyDescent="0.25">
      <c r="A181">
        <v>55</v>
      </c>
      <c r="B181" s="26">
        <f>VLOOKUP(A181,percentages!$A$2:$D$10,4,FALSE)</f>
        <v>0.35087719298245612</v>
      </c>
      <c r="C181">
        <v>1</v>
      </c>
      <c r="D181">
        <f t="shared" si="18"/>
        <v>0.55000000000000004</v>
      </c>
      <c r="E181">
        <v>3</v>
      </c>
      <c r="F181" s="26">
        <f>VLOOKUP(E181,percentages!$J$2:$L$5,3,FALSE)</f>
        <v>0.20930232558139536</v>
      </c>
      <c r="G181">
        <v>130</v>
      </c>
      <c r="H181" s="26">
        <f>VLOOKUP(G181,percentages!N$2:Q$11,3,FALSE)</f>
        <v>34</v>
      </c>
      <c r="I181">
        <v>250</v>
      </c>
      <c r="J181" s="26">
        <f>VLOOKUP(I181,percentages!S$2:U$11,3,FALSE)</f>
        <v>0.41176470588235292</v>
      </c>
      <c r="K181">
        <v>1</v>
      </c>
      <c r="L181">
        <v>2</v>
      </c>
      <c r="M181" s="26">
        <f>VLOOKUP(L181,percentages!AA$2:AC$4,3,FALSE)</f>
        <v>0.54054054054054057</v>
      </c>
      <c r="N181">
        <v>180</v>
      </c>
      <c r="O181" s="26" t="e">
        <f>VLOOKUP(N181,percentages!AD$2:AF$15,3,FALSE)</f>
        <v>#N/A</v>
      </c>
      <c r="P181">
        <v>0</v>
      </c>
      <c r="Q181" s="26">
        <f>VLOOKUP(P181,percentages!AI$2:AK$3,3,FALSE)</f>
        <v>0.30882352941176472</v>
      </c>
      <c r="R181">
        <v>0</v>
      </c>
      <c r="S181" s="26">
        <f>VLOOKUP(R181,percentages!AM$2:AO$10,3,FALSE)</f>
        <v>0.26262626262626265</v>
      </c>
      <c r="T181">
        <v>1</v>
      </c>
      <c r="U181" s="26">
        <f>VLOOKUP(T181,percentages!AQ$2:AS$4,3,FALSE)</f>
        <v>0.25352112676056338</v>
      </c>
      <c r="V181">
        <v>3</v>
      </c>
      <c r="W181" s="26">
        <f>VLOOKUP(V181,percentages!AU$2:AW$5,3,FALSE)</f>
        <v>0.85</v>
      </c>
      <c r="X181">
        <v>3</v>
      </c>
      <c r="Y181" s="26">
        <f>VLOOKUP(X181,percentages!AY$2:BA$4,3,FALSE)</f>
        <v>0.22289156626506024</v>
      </c>
      <c r="Z181">
        <v>0</v>
      </c>
      <c r="AA181" s="26" t="e">
        <f t="shared" si="19"/>
        <v>#N/A</v>
      </c>
      <c r="AB181" s="26" t="e">
        <f t="shared" si="20"/>
        <v>#N/A</v>
      </c>
      <c r="AC181" t="e">
        <f t="shared" si="21"/>
        <v>#N/A</v>
      </c>
      <c r="AD181" t="e">
        <f t="shared" si="22"/>
        <v>#N/A</v>
      </c>
      <c r="AE181" t="e">
        <f t="shared" si="23"/>
        <v>#N/A</v>
      </c>
      <c r="AF181" t="e">
        <f t="shared" si="24"/>
        <v>#N/A</v>
      </c>
      <c r="AG181" t="e">
        <f t="shared" si="25"/>
        <v>#N/A</v>
      </c>
      <c r="AH181" t="e">
        <f t="shared" si="26"/>
        <v>#N/A</v>
      </c>
    </row>
    <row r="182" spans="1:34" x14ac:dyDescent="0.25">
      <c r="A182">
        <v>50</v>
      </c>
      <c r="B182" s="26">
        <f>VLOOKUP(A182,percentages!$A$2:$D$10,4,FALSE)</f>
        <v>0.41935483870967744</v>
      </c>
      <c r="C182">
        <v>1</v>
      </c>
      <c r="D182">
        <f t="shared" si="18"/>
        <v>0.55000000000000004</v>
      </c>
      <c r="E182">
        <v>4</v>
      </c>
      <c r="F182" s="26">
        <f>VLOOKUP(E182,percentages!$J$2:$L$5,3,FALSE)</f>
        <v>0.72916666666666663</v>
      </c>
      <c r="G182">
        <v>130</v>
      </c>
      <c r="H182" s="26">
        <f>VLOOKUP(G182,percentages!N$2:Q$11,3,FALSE)</f>
        <v>34</v>
      </c>
      <c r="I182">
        <v>275</v>
      </c>
      <c r="J182" s="26">
        <f>VLOOKUP(I182,percentages!S$2:U$11,3,FALSE)</f>
        <v>0.5</v>
      </c>
      <c r="K182">
        <v>0</v>
      </c>
      <c r="L182">
        <v>2</v>
      </c>
      <c r="M182" s="26">
        <f>VLOOKUP(L182,percentages!AA$2:AC$4,3,FALSE)</f>
        <v>0.54054054054054057</v>
      </c>
      <c r="N182">
        <v>170</v>
      </c>
      <c r="O182" s="26" t="e">
        <f>VLOOKUP(N182,percentages!AD$2:AF$15,3,FALSE)</f>
        <v>#N/A</v>
      </c>
      <c r="P182">
        <v>0</v>
      </c>
      <c r="Q182" s="26">
        <f>VLOOKUP(P182,percentages!AI$2:AK$3,3,FALSE)</f>
        <v>0.30882352941176472</v>
      </c>
      <c r="R182">
        <v>0.5</v>
      </c>
      <c r="S182" s="26">
        <f>VLOOKUP(R182,percentages!AM$2:AO$10,3,FALSE)</f>
        <v>0.25</v>
      </c>
      <c r="T182">
        <v>2</v>
      </c>
      <c r="U182" s="26">
        <f>VLOOKUP(T182,percentages!AQ$2:AS$4,3,FALSE)</f>
        <v>0.65</v>
      </c>
      <c r="V182">
        <v>0</v>
      </c>
      <c r="W182" s="26">
        <f>VLOOKUP(V182,percentages!AU$2:AW$5,3,FALSE)</f>
        <v>0.26136363636363635</v>
      </c>
      <c r="X182">
        <v>7</v>
      </c>
      <c r="Y182" s="26">
        <f>VLOOKUP(X182,percentages!AY$2:BA$4,3,FALSE)</f>
        <v>0.76068376068376065</v>
      </c>
      <c r="Z182">
        <v>3</v>
      </c>
      <c r="AA182" s="26" t="e">
        <f t="shared" si="19"/>
        <v>#N/A</v>
      </c>
      <c r="AB182" s="26" t="e">
        <f t="shared" si="20"/>
        <v>#N/A</v>
      </c>
      <c r="AC182" t="e">
        <f t="shared" si="21"/>
        <v>#N/A</v>
      </c>
      <c r="AD182" t="e">
        <f t="shared" si="22"/>
        <v>#N/A</v>
      </c>
      <c r="AE182" t="e">
        <f t="shared" si="23"/>
        <v>#N/A</v>
      </c>
      <c r="AF182" t="e">
        <f t="shared" si="24"/>
        <v>#N/A</v>
      </c>
      <c r="AG182" t="e">
        <f t="shared" si="25"/>
        <v>#N/A</v>
      </c>
      <c r="AH182" t="e">
        <f t="shared" si="26"/>
        <v>#N/A</v>
      </c>
    </row>
    <row r="183" spans="1:34" x14ac:dyDescent="0.25">
      <c r="A183">
        <v>60</v>
      </c>
      <c r="B183" s="26">
        <f>VLOOKUP(A183,percentages!$A$2:$D$10,4,FALSE)</f>
        <v>0.63013698630136983</v>
      </c>
      <c r="C183">
        <v>0</v>
      </c>
      <c r="D183">
        <f t="shared" si="18"/>
        <v>0.26</v>
      </c>
      <c r="E183">
        <v>4</v>
      </c>
      <c r="F183" s="26">
        <f>VLOOKUP(E183,percentages!$J$2:$L$5,3,FALSE)</f>
        <v>0.72916666666666663</v>
      </c>
      <c r="G183">
        <v>140</v>
      </c>
      <c r="H183" s="26">
        <f>VLOOKUP(G183,percentages!N$2:Q$11,3,FALSE)</f>
        <v>29</v>
      </c>
      <c r="I183">
        <v>600</v>
      </c>
      <c r="J183" s="26">
        <f>VLOOKUP(I183,percentages!S$2:U$11,3,FALSE)</f>
        <v>0.5</v>
      </c>
      <c r="K183">
        <v>0</v>
      </c>
      <c r="L183">
        <v>2</v>
      </c>
      <c r="M183" s="26">
        <f>VLOOKUP(L183,percentages!AA$2:AC$4,3,FALSE)</f>
        <v>0.54054054054054057</v>
      </c>
      <c r="N183">
        <v>150</v>
      </c>
      <c r="O183" s="26" t="e">
        <f>VLOOKUP(N183,percentages!AD$2:AF$15,3,FALSE)</f>
        <v>#N/A</v>
      </c>
      <c r="P183">
        <v>1</v>
      </c>
      <c r="Q183" s="26">
        <f>VLOOKUP(P183,percentages!AI$2:AK$3,3,FALSE)</f>
        <v>0.76767676767676762</v>
      </c>
      <c r="R183">
        <v>2</v>
      </c>
      <c r="S183" s="26">
        <f>VLOOKUP(R183,percentages!AM$2:AO$10,3,FALSE)</f>
        <v>0.6</v>
      </c>
      <c r="T183">
        <v>2</v>
      </c>
      <c r="U183" s="26">
        <f>VLOOKUP(T183,percentages!AQ$2:AS$4,3,FALSE)</f>
        <v>0.65</v>
      </c>
      <c r="V183">
        <v>2</v>
      </c>
      <c r="W183" s="26">
        <f>VLOOKUP(V183,percentages!AU$2:AW$5,3,FALSE)</f>
        <v>0.81578947368421051</v>
      </c>
      <c r="X183">
        <v>7</v>
      </c>
      <c r="Y183" s="26">
        <f>VLOOKUP(X183,percentages!AY$2:BA$4,3,FALSE)</f>
        <v>0.76068376068376065</v>
      </c>
      <c r="Z183">
        <v>2</v>
      </c>
      <c r="AA183" s="26" t="e">
        <f t="shared" si="19"/>
        <v>#N/A</v>
      </c>
      <c r="AB183" s="26" t="e">
        <f t="shared" si="20"/>
        <v>#N/A</v>
      </c>
      <c r="AC183" t="e">
        <f t="shared" si="21"/>
        <v>#N/A</v>
      </c>
      <c r="AD183" t="e">
        <f t="shared" si="22"/>
        <v>#N/A</v>
      </c>
      <c r="AE183" t="e">
        <f t="shared" si="23"/>
        <v>#N/A</v>
      </c>
      <c r="AF183" t="e">
        <f t="shared" si="24"/>
        <v>#N/A</v>
      </c>
      <c r="AG183" t="e">
        <f t="shared" si="25"/>
        <v>#N/A</v>
      </c>
      <c r="AH183" t="e">
        <f t="shared" si="26"/>
        <v>#N/A</v>
      </c>
    </row>
    <row r="184" spans="1:34" x14ac:dyDescent="0.25">
      <c r="A184">
        <v>45</v>
      </c>
      <c r="B184" s="26">
        <f>VLOOKUP(A184,percentages!$A$2:$D$10,4,FALSE)</f>
        <v>0.22222222222222221</v>
      </c>
      <c r="C184">
        <v>1</v>
      </c>
      <c r="D184">
        <f t="shared" si="18"/>
        <v>0.55000000000000004</v>
      </c>
      <c r="E184">
        <v>1</v>
      </c>
      <c r="F184" s="26">
        <f>VLOOKUP(E184,percentages!$J$2:$L$5,3,FALSE)</f>
        <v>0.30434782608695654</v>
      </c>
      <c r="G184">
        <v>150</v>
      </c>
      <c r="H184" s="26">
        <f>VLOOKUP(G184,percentages!N$2:Q$11,3,FALSE)</f>
        <v>17</v>
      </c>
      <c r="I184">
        <v>250</v>
      </c>
      <c r="J184" s="26">
        <f>VLOOKUP(I184,percentages!S$2:U$11,3,FALSE)</f>
        <v>0.41176470588235292</v>
      </c>
      <c r="K184">
        <v>0</v>
      </c>
      <c r="L184">
        <v>2</v>
      </c>
      <c r="M184" s="26">
        <f>VLOOKUP(L184,percentages!AA$2:AC$4,3,FALSE)</f>
        <v>0.54054054054054057</v>
      </c>
      <c r="N184">
        <v>180</v>
      </c>
      <c r="O184" s="26" t="e">
        <f>VLOOKUP(N184,percentages!AD$2:AF$15,3,FALSE)</f>
        <v>#N/A</v>
      </c>
      <c r="P184">
        <v>0</v>
      </c>
      <c r="Q184" s="26">
        <f>VLOOKUP(P184,percentages!AI$2:AK$3,3,FALSE)</f>
        <v>0.30882352941176472</v>
      </c>
      <c r="R184">
        <v>1</v>
      </c>
      <c r="S184" s="26">
        <f>VLOOKUP(R184,percentages!AM$2:AO$10,3,FALSE)</f>
        <v>0.48888888888888887</v>
      </c>
      <c r="T184">
        <v>1</v>
      </c>
      <c r="U184" s="26">
        <f>VLOOKUP(T184,percentages!AQ$2:AS$4,3,FALSE)</f>
        <v>0.25352112676056338</v>
      </c>
      <c r="V184">
        <v>2</v>
      </c>
      <c r="W184" s="26">
        <f>VLOOKUP(V184,percentages!AU$2:AW$5,3,FALSE)</f>
        <v>0.81578947368421051</v>
      </c>
      <c r="X184">
        <v>3</v>
      </c>
      <c r="Y184" s="26">
        <f>VLOOKUP(X184,percentages!AY$2:BA$4,3,FALSE)</f>
        <v>0.22289156626506024</v>
      </c>
      <c r="Z184">
        <v>0</v>
      </c>
      <c r="AA184" s="26" t="e">
        <f t="shared" si="19"/>
        <v>#N/A</v>
      </c>
      <c r="AB184" s="26" t="e">
        <f t="shared" si="20"/>
        <v>#N/A</v>
      </c>
      <c r="AC184" t="e">
        <f t="shared" si="21"/>
        <v>#N/A</v>
      </c>
      <c r="AD184" t="e">
        <f t="shared" si="22"/>
        <v>#N/A</v>
      </c>
      <c r="AE184" t="e">
        <f t="shared" si="23"/>
        <v>#N/A</v>
      </c>
      <c r="AF184" t="e">
        <f t="shared" si="24"/>
        <v>#N/A</v>
      </c>
      <c r="AG184" t="e">
        <f t="shared" si="25"/>
        <v>#N/A</v>
      </c>
      <c r="AH184" t="e">
        <f t="shared" si="26"/>
        <v>#N/A</v>
      </c>
    </row>
    <row r="185" spans="1:34" x14ac:dyDescent="0.25">
      <c r="A185">
        <v>60</v>
      </c>
      <c r="B185" s="26">
        <f>VLOOKUP(A185,percentages!$A$2:$D$10,4,FALSE)</f>
        <v>0.63013698630136983</v>
      </c>
      <c r="C185">
        <v>1</v>
      </c>
      <c r="D185">
        <f t="shared" si="18"/>
        <v>0.55000000000000004</v>
      </c>
      <c r="E185">
        <v>1</v>
      </c>
      <c r="F185" s="26">
        <f>VLOOKUP(E185,percentages!$J$2:$L$5,3,FALSE)</f>
        <v>0.30434782608695654</v>
      </c>
      <c r="G185">
        <v>180</v>
      </c>
      <c r="H185" s="26">
        <f>VLOOKUP(G185,percentages!N$2:Q$11,3,FALSE)</f>
        <v>4</v>
      </c>
      <c r="I185">
        <v>275</v>
      </c>
      <c r="J185" s="26">
        <f>VLOOKUP(I185,percentages!S$2:U$11,3,FALSE)</f>
        <v>0.5</v>
      </c>
      <c r="K185">
        <v>0</v>
      </c>
      <c r="L185">
        <v>2</v>
      </c>
      <c r="M185" s="26">
        <f>VLOOKUP(L185,percentages!AA$2:AC$4,3,FALSE)</f>
        <v>0.54054054054054057</v>
      </c>
      <c r="N185">
        <v>150</v>
      </c>
      <c r="O185" s="26" t="e">
        <f>VLOOKUP(N185,percentages!AD$2:AF$15,3,FALSE)</f>
        <v>#N/A</v>
      </c>
      <c r="P185">
        <v>0</v>
      </c>
      <c r="Q185" s="26">
        <f>VLOOKUP(P185,percentages!AI$2:AK$3,3,FALSE)</f>
        <v>0.30882352941176472</v>
      </c>
      <c r="R185">
        <v>7</v>
      </c>
      <c r="S185" s="26">
        <f>VLOOKUP(R185,percentages!AM$2:AO$10,3,FALSE)</f>
        <v>0.92307692307692313</v>
      </c>
      <c r="T185">
        <v>3</v>
      </c>
      <c r="U185" s="26">
        <f>VLOOKUP(T185,percentages!AQ$2:AS$4,3,FALSE)</f>
        <v>0.5714285714285714</v>
      </c>
      <c r="V185">
        <v>0</v>
      </c>
      <c r="W185" s="26">
        <f>VLOOKUP(V185,percentages!AU$2:AW$5,3,FALSE)</f>
        <v>0.26136363636363635</v>
      </c>
      <c r="X185">
        <v>7</v>
      </c>
      <c r="Y185" s="26">
        <f>VLOOKUP(X185,percentages!AY$2:BA$4,3,FALSE)</f>
        <v>0.76068376068376065</v>
      </c>
      <c r="Z185">
        <v>0</v>
      </c>
      <c r="AA185" s="26" t="e">
        <f t="shared" si="19"/>
        <v>#N/A</v>
      </c>
      <c r="AB185" s="26" t="e">
        <f t="shared" si="20"/>
        <v>#N/A</v>
      </c>
      <c r="AC185" t="e">
        <f t="shared" si="21"/>
        <v>#N/A</v>
      </c>
      <c r="AD185" t="e">
        <f t="shared" si="22"/>
        <v>#N/A</v>
      </c>
      <c r="AE185" t="e">
        <f t="shared" si="23"/>
        <v>#N/A</v>
      </c>
      <c r="AF185" t="e">
        <f t="shared" si="24"/>
        <v>#N/A</v>
      </c>
      <c r="AG185" t="e">
        <f t="shared" si="25"/>
        <v>#N/A</v>
      </c>
      <c r="AH185" t="e">
        <f t="shared" si="26"/>
        <v>#N/A</v>
      </c>
    </row>
    <row r="186" spans="1:34" x14ac:dyDescent="0.25">
      <c r="A186">
        <v>60</v>
      </c>
      <c r="B186" s="26">
        <f>VLOOKUP(A186,percentages!$A$2:$D$10,4,FALSE)</f>
        <v>0.63013698630136983</v>
      </c>
      <c r="C186">
        <v>0</v>
      </c>
      <c r="D186">
        <f t="shared" si="18"/>
        <v>0.26</v>
      </c>
      <c r="E186">
        <v>4</v>
      </c>
      <c r="F186" s="26">
        <f>VLOOKUP(E186,percentages!$J$2:$L$5,3,FALSE)</f>
        <v>0.72916666666666663</v>
      </c>
      <c r="G186">
        <v>160</v>
      </c>
      <c r="H186" s="26">
        <f>VLOOKUP(G186,percentages!N$2:Q$11,3,FALSE)</f>
        <v>11</v>
      </c>
      <c r="I186">
        <v>375</v>
      </c>
      <c r="J186" s="26">
        <f>VLOOKUP(I186,percentages!S$2:U$11,3,FALSE)</f>
        <v>0.48717948717948717</v>
      </c>
      <c r="K186">
        <v>0</v>
      </c>
      <c r="L186">
        <v>2</v>
      </c>
      <c r="M186" s="26">
        <f>VLOOKUP(L186,percentages!AA$2:AC$4,3,FALSE)</f>
        <v>0.54054054054054057</v>
      </c>
      <c r="N186">
        <v>170</v>
      </c>
      <c r="O186" s="26" t="e">
        <f>VLOOKUP(N186,percentages!AD$2:AF$15,3,FALSE)</f>
        <v>#N/A</v>
      </c>
      <c r="P186">
        <v>0</v>
      </c>
      <c r="Q186" s="26">
        <f>VLOOKUP(P186,percentages!AI$2:AK$3,3,FALSE)</f>
        <v>0.30882352941176472</v>
      </c>
      <c r="R186">
        <v>0</v>
      </c>
      <c r="S186" s="26">
        <f>VLOOKUP(R186,percentages!AM$2:AO$10,3,FALSE)</f>
        <v>0.26262626262626265</v>
      </c>
      <c r="T186">
        <v>1</v>
      </c>
      <c r="U186" s="26">
        <f>VLOOKUP(T186,percentages!AQ$2:AS$4,3,FALSE)</f>
        <v>0.25352112676056338</v>
      </c>
      <c r="V186">
        <v>0</v>
      </c>
      <c r="W186" s="26">
        <f>VLOOKUP(V186,percentages!AU$2:AW$5,3,FALSE)</f>
        <v>0.26136363636363635</v>
      </c>
      <c r="X186">
        <v>3</v>
      </c>
      <c r="Y186" s="26">
        <f>VLOOKUP(X186,percentages!AY$2:BA$4,3,FALSE)</f>
        <v>0.22289156626506024</v>
      </c>
      <c r="Z186">
        <v>1</v>
      </c>
      <c r="AA186" s="26" t="e">
        <f t="shared" si="19"/>
        <v>#N/A</v>
      </c>
      <c r="AB186" s="26" t="e">
        <f t="shared" si="20"/>
        <v>#N/A</v>
      </c>
      <c r="AC186" t="e">
        <f t="shared" si="21"/>
        <v>#N/A</v>
      </c>
      <c r="AD186" t="e">
        <f t="shared" si="22"/>
        <v>#N/A</v>
      </c>
      <c r="AE186" t="e">
        <f t="shared" si="23"/>
        <v>#N/A</v>
      </c>
      <c r="AF186" t="e">
        <f t="shared" si="24"/>
        <v>#N/A</v>
      </c>
      <c r="AG186" t="e">
        <f t="shared" si="25"/>
        <v>#N/A</v>
      </c>
      <c r="AH186" t="e">
        <f t="shared" si="26"/>
        <v>#N/A</v>
      </c>
    </row>
    <row r="187" spans="1:34" x14ac:dyDescent="0.25">
      <c r="A187">
        <v>65</v>
      </c>
      <c r="B187" s="26">
        <f>VLOOKUP(A187,percentages!$A$2:$D$10,4,FALSE)</f>
        <v>0.60869565217391308</v>
      </c>
      <c r="C187">
        <v>0</v>
      </c>
      <c r="D187">
        <f t="shared" si="18"/>
        <v>0.26</v>
      </c>
      <c r="E187">
        <v>2</v>
      </c>
      <c r="F187" s="26">
        <f>VLOOKUP(E187,percentages!$J$2:$L$5,3,FALSE)</f>
        <v>0.18</v>
      </c>
      <c r="G187">
        <v>140</v>
      </c>
      <c r="H187" s="26">
        <f>VLOOKUP(G187,percentages!N$2:Q$11,3,FALSE)</f>
        <v>29</v>
      </c>
      <c r="I187">
        <v>200</v>
      </c>
      <c r="J187" s="26">
        <f>VLOOKUP(I187,percentages!S$2:U$11,3,FALSE)</f>
        <v>0.38235294117647056</v>
      </c>
      <c r="K187">
        <v>0</v>
      </c>
      <c r="L187">
        <v>0</v>
      </c>
      <c r="M187" s="26">
        <f>VLOOKUP(L187,percentages!AA$2:AC$4,3,FALSE)</f>
        <v>0.37086092715231789</v>
      </c>
      <c r="N187">
        <v>180</v>
      </c>
      <c r="O187" s="26" t="e">
        <f>VLOOKUP(N187,percentages!AD$2:AF$15,3,FALSE)</f>
        <v>#N/A</v>
      </c>
      <c r="P187">
        <v>0</v>
      </c>
      <c r="Q187" s="26">
        <f>VLOOKUP(P187,percentages!AI$2:AK$3,3,FALSE)</f>
        <v>0.30882352941176472</v>
      </c>
      <c r="R187">
        <v>0</v>
      </c>
      <c r="S187" s="26">
        <f>VLOOKUP(R187,percentages!AM$2:AO$10,3,FALSE)</f>
        <v>0.26262626262626265</v>
      </c>
      <c r="T187">
        <v>1</v>
      </c>
      <c r="U187" s="26">
        <f>VLOOKUP(T187,percentages!AQ$2:AS$4,3,FALSE)</f>
        <v>0.25352112676056338</v>
      </c>
      <c r="V187">
        <v>2</v>
      </c>
      <c r="W187" s="26">
        <f>VLOOKUP(V187,percentages!AU$2:AW$5,3,FALSE)</f>
        <v>0.81578947368421051</v>
      </c>
      <c r="X187">
        <v>3</v>
      </c>
      <c r="Y187" s="26">
        <f>VLOOKUP(X187,percentages!AY$2:BA$4,3,FALSE)</f>
        <v>0.22289156626506024</v>
      </c>
      <c r="Z187">
        <v>0</v>
      </c>
      <c r="AA187" s="26" t="e">
        <f t="shared" si="19"/>
        <v>#N/A</v>
      </c>
      <c r="AB187" s="26" t="e">
        <f t="shared" si="20"/>
        <v>#N/A</v>
      </c>
      <c r="AC187" t="e">
        <f t="shared" si="21"/>
        <v>#N/A</v>
      </c>
      <c r="AD187" t="e">
        <f t="shared" si="22"/>
        <v>#N/A</v>
      </c>
      <c r="AE187" t="e">
        <f t="shared" si="23"/>
        <v>#N/A</v>
      </c>
      <c r="AF187" t="e">
        <f t="shared" si="24"/>
        <v>#N/A</v>
      </c>
      <c r="AG187" t="e">
        <f t="shared" si="25"/>
        <v>#N/A</v>
      </c>
      <c r="AH187" t="e">
        <f t="shared" si="26"/>
        <v>#N/A</v>
      </c>
    </row>
    <row r="188" spans="1:34" x14ac:dyDescent="0.25">
      <c r="A188">
        <v>45</v>
      </c>
      <c r="B188" s="26">
        <f>VLOOKUP(A188,percentages!$A$2:$D$10,4,FALSE)</f>
        <v>0.22222222222222221</v>
      </c>
      <c r="C188">
        <v>1</v>
      </c>
      <c r="D188">
        <f t="shared" si="18"/>
        <v>0.55000000000000004</v>
      </c>
      <c r="E188">
        <v>3</v>
      </c>
      <c r="F188" s="26">
        <f>VLOOKUP(E188,percentages!$J$2:$L$5,3,FALSE)</f>
        <v>0.20930232558139536</v>
      </c>
      <c r="G188">
        <v>120</v>
      </c>
      <c r="H188" s="26">
        <f>VLOOKUP(G188,percentages!N$2:Q$11,3,FALSE)</f>
        <v>22</v>
      </c>
      <c r="I188">
        <v>250</v>
      </c>
      <c r="J188" s="26">
        <f>VLOOKUP(I188,percentages!S$2:U$11,3,FALSE)</f>
        <v>0.41176470588235292</v>
      </c>
      <c r="K188">
        <v>1</v>
      </c>
      <c r="L188">
        <v>0</v>
      </c>
      <c r="M188" s="26">
        <f>VLOOKUP(L188,percentages!AA$2:AC$4,3,FALSE)</f>
        <v>0.37086092715231789</v>
      </c>
      <c r="N188">
        <v>200</v>
      </c>
      <c r="O188" s="26">
        <f>VLOOKUP(N188,percentages!AD$2:AF$15,3,FALSE)</f>
        <v>0.33333333333333331</v>
      </c>
      <c r="P188">
        <v>0</v>
      </c>
      <c r="Q188" s="26">
        <f>VLOOKUP(P188,percentages!AI$2:AK$3,3,FALSE)</f>
        <v>0.30882352941176472</v>
      </c>
      <c r="R188">
        <v>1</v>
      </c>
      <c r="S188" s="26">
        <f>VLOOKUP(R188,percentages!AM$2:AO$10,3,FALSE)</f>
        <v>0.48888888888888887</v>
      </c>
      <c r="T188">
        <v>3</v>
      </c>
      <c r="U188" s="26">
        <f>VLOOKUP(T188,percentages!AQ$2:AS$4,3,FALSE)</f>
        <v>0.5714285714285714</v>
      </c>
      <c r="V188">
        <v>0</v>
      </c>
      <c r="W188" s="26">
        <f>VLOOKUP(V188,percentages!AU$2:AW$5,3,FALSE)</f>
        <v>0.26136363636363635</v>
      </c>
      <c r="X188">
        <v>7</v>
      </c>
      <c r="Y188" s="26">
        <f>VLOOKUP(X188,percentages!AY$2:BA$4,3,FALSE)</f>
        <v>0.76068376068376065</v>
      </c>
      <c r="Z188">
        <v>0</v>
      </c>
      <c r="AA188" s="26">
        <f t="shared" si="19"/>
        <v>2.2073893250790202</v>
      </c>
      <c r="AB188" s="26">
        <f t="shared" si="20"/>
        <v>0</v>
      </c>
      <c r="AC188">
        <f t="shared" si="21"/>
        <v>0</v>
      </c>
      <c r="AD188">
        <f t="shared" si="22"/>
        <v>0</v>
      </c>
      <c r="AE188">
        <f t="shared" si="23"/>
        <v>0</v>
      </c>
      <c r="AF188">
        <f t="shared" si="24"/>
        <v>1</v>
      </c>
      <c r="AG188">
        <f t="shared" si="25"/>
        <v>0</v>
      </c>
      <c r="AH188">
        <f t="shared" si="26"/>
        <v>1</v>
      </c>
    </row>
    <row r="189" spans="1:34" x14ac:dyDescent="0.25">
      <c r="A189">
        <v>70</v>
      </c>
      <c r="B189" s="26">
        <f>VLOOKUP(A189,percentages!$A$2:$D$10,4,FALSE)</f>
        <v>0.55555555555555558</v>
      </c>
      <c r="C189">
        <v>1</v>
      </c>
      <c r="D189">
        <f t="shared" si="18"/>
        <v>0.55000000000000004</v>
      </c>
      <c r="E189">
        <v>2</v>
      </c>
      <c r="F189" s="26">
        <f>VLOOKUP(E189,percentages!$J$2:$L$5,3,FALSE)</f>
        <v>0.18</v>
      </c>
      <c r="G189">
        <v>160</v>
      </c>
      <c r="H189" s="26">
        <f>VLOOKUP(G189,percentages!N$2:Q$11,3,FALSE)</f>
        <v>11</v>
      </c>
      <c r="I189">
        <v>250</v>
      </c>
      <c r="J189" s="26">
        <f>VLOOKUP(I189,percentages!S$2:U$11,3,FALSE)</f>
        <v>0.41176470588235292</v>
      </c>
      <c r="K189">
        <v>0</v>
      </c>
      <c r="L189">
        <v>0</v>
      </c>
      <c r="M189" s="26">
        <f>VLOOKUP(L189,percentages!AA$2:AC$4,3,FALSE)</f>
        <v>0.37086092715231789</v>
      </c>
      <c r="N189">
        <v>120</v>
      </c>
      <c r="O189" s="26" t="e">
        <f>VLOOKUP(N189,percentages!AD$2:AF$15,3,FALSE)</f>
        <v>#N/A</v>
      </c>
      <c r="P189">
        <v>1</v>
      </c>
      <c r="Q189" s="26">
        <f>VLOOKUP(P189,percentages!AI$2:AK$3,3,FALSE)</f>
        <v>0.76767676767676762</v>
      </c>
      <c r="R189">
        <v>0</v>
      </c>
      <c r="S189" s="26">
        <f>VLOOKUP(R189,percentages!AM$2:AO$10,3,FALSE)</f>
        <v>0.26262626262626265</v>
      </c>
      <c r="T189">
        <v>2</v>
      </c>
      <c r="U189" s="26">
        <f>VLOOKUP(T189,percentages!AQ$2:AS$4,3,FALSE)</f>
        <v>0.65</v>
      </c>
      <c r="V189">
        <v>3</v>
      </c>
      <c r="W189" s="26">
        <f>VLOOKUP(V189,percentages!AU$2:AW$5,3,FALSE)</f>
        <v>0.85</v>
      </c>
      <c r="X189">
        <v>6</v>
      </c>
      <c r="Y189" s="26">
        <f>VLOOKUP(X189,percentages!AY$2:BA$4,3,FALSE)</f>
        <v>0.66666666666666663</v>
      </c>
      <c r="Z189">
        <v>2</v>
      </c>
      <c r="AA189" s="26" t="e">
        <f t="shared" si="19"/>
        <v>#N/A</v>
      </c>
      <c r="AB189" s="26" t="e">
        <f t="shared" si="20"/>
        <v>#N/A</v>
      </c>
      <c r="AC189" t="e">
        <f t="shared" si="21"/>
        <v>#N/A</v>
      </c>
      <c r="AD189" t="e">
        <f t="shared" si="22"/>
        <v>#N/A</v>
      </c>
      <c r="AE189" t="e">
        <f t="shared" si="23"/>
        <v>#N/A</v>
      </c>
      <c r="AF189" t="e">
        <f t="shared" si="24"/>
        <v>#N/A</v>
      </c>
      <c r="AG189" t="e">
        <f t="shared" si="25"/>
        <v>#N/A</v>
      </c>
      <c r="AH189" t="e">
        <f t="shared" si="26"/>
        <v>#N/A</v>
      </c>
    </row>
    <row r="190" spans="1:34" x14ac:dyDescent="0.25">
      <c r="A190">
        <v>55</v>
      </c>
      <c r="B190" s="26">
        <f>VLOOKUP(A190,percentages!$A$2:$D$10,4,FALSE)</f>
        <v>0.35087719298245612</v>
      </c>
      <c r="C190">
        <v>1</v>
      </c>
      <c r="D190">
        <f t="shared" si="18"/>
        <v>0.55000000000000004</v>
      </c>
      <c r="E190">
        <v>2</v>
      </c>
      <c r="F190" s="26">
        <f>VLOOKUP(E190,percentages!$J$2:$L$5,3,FALSE)</f>
        <v>0.18</v>
      </c>
      <c r="G190">
        <v>200</v>
      </c>
      <c r="H190" s="26">
        <f>VLOOKUP(G190,percentages!N$2:Q$11,3,FALSE)</f>
        <v>2</v>
      </c>
      <c r="I190">
        <v>300</v>
      </c>
      <c r="J190" s="26">
        <f>VLOOKUP(I190,percentages!S$2:U$11,3,FALSE)</f>
        <v>0.70967741935483875</v>
      </c>
      <c r="K190">
        <v>0</v>
      </c>
      <c r="L190">
        <v>2</v>
      </c>
      <c r="M190" s="26">
        <f>VLOOKUP(L190,percentages!AA$2:AC$4,3,FALSE)</f>
        <v>0.54054054054054057</v>
      </c>
      <c r="N190">
        <v>200</v>
      </c>
      <c r="O190" s="26">
        <f>VLOOKUP(N190,percentages!AD$2:AF$15,3,FALSE)</f>
        <v>0.33333333333333331</v>
      </c>
      <c r="P190">
        <v>0</v>
      </c>
      <c r="Q190" s="26">
        <f>VLOOKUP(P190,percentages!AI$2:AK$3,3,FALSE)</f>
        <v>0.30882352941176472</v>
      </c>
      <c r="R190">
        <v>0</v>
      </c>
      <c r="S190" s="26">
        <f>VLOOKUP(R190,percentages!AM$2:AO$10,3,FALSE)</f>
        <v>0.26262626262626265</v>
      </c>
      <c r="T190">
        <v>1</v>
      </c>
      <c r="U190" s="26">
        <f>VLOOKUP(T190,percentages!AQ$2:AS$4,3,FALSE)</f>
        <v>0.25352112676056338</v>
      </c>
      <c r="V190">
        <v>1</v>
      </c>
      <c r="W190" s="26">
        <f>VLOOKUP(V190,percentages!AU$2:AW$5,3,FALSE)</f>
        <v>0.67692307692307696</v>
      </c>
      <c r="X190">
        <v>7</v>
      </c>
      <c r="Y190" s="26">
        <f>VLOOKUP(X190,percentages!AY$2:BA$4,3,FALSE)</f>
        <v>0.76068376068376065</v>
      </c>
      <c r="Z190">
        <v>1</v>
      </c>
      <c r="AA190" s="26">
        <f t="shared" si="19"/>
        <v>0.57725052021804968</v>
      </c>
      <c r="AB190" s="26">
        <f t="shared" si="20"/>
        <v>0.6</v>
      </c>
      <c r="AC190">
        <f t="shared" si="21"/>
        <v>1</v>
      </c>
      <c r="AD190">
        <f t="shared" si="22"/>
        <v>1</v>
      </c>
      <c r="AE190">
        <f t="shared" si="23"/>
        <v>0</v>
      </c>
      <c r="AF190">
        <f t="shared" si="24"/>
        <v>0</v>
      </c>
      <c r="AG190">
        <f t="shared" si="25"/>
        <v>0</v>
      </c>
      <c r="AH190">
        <f t="shared" si="26"/>
        <v>1</v>
      </c>
    </row>
    <row r="191" spans="1:34" x14ac:dyDescent="0.25">
      <c r="A191">
        <v>70</v>
      </c>
      <c r="B191" s="26">
        <f>VLOOKUP(A191,percentages!$A$2:$D$10,4,FALSE)</f>
        <v>0.55555555555555558</v>
      </c>
      <c r="C191">
        <v>1</v>
      </c>
      <c r="D191">
        <f t="shared" si="18"/>
        <v>0.55000000000000004</v>
      </c>
      <c r="E191">
        <v>3</v>
      </c>
      <c r="F191" s="26">
        <f>VLOOKUP(E191,percentages!$J$2:$L$5,3,FALSE)</f>
        <v>0.20930232558139536</v>
      </c>
      <c r="G191">
        <v>140</v>
      </c>
      <c r="H191" s="26">
        <f>VLOOKUP(G191,percentages!N$2:Q$11,3,FALSE)</f>
        <v>29</v>
      </c>
      <c r="I191">
        <v>275</v>
      </c>
      <c r="J191" s="26">
        <f>VLOOKUP(I191,percentages!S$2:U$11,3,FALSE)</f>
        <v>0.5</v>
      </c>
      <c r="K191">
        <v>0</v>
      </c>
      <c r="L191">
        <v>2</v>
      </c>
      <c r="M191" s="26">
        <f>VLOOKUP(L191,percentages!AA$2:AC$4,3,FALSE)</f>
        <v>0.54054054054054057</v>
      </c>
      <c r="N191">
        <v>150</v>
      </c>
      <c r="O191" s="26" t="e">
        <f>VLOOKUP(N191,percentages!AD$2:AF$15,3,FALSE)</f>
        <v>#N/A</v>
      </c>
      <c r="P191">
        <v>0</v>
      </c>
      <c r="Q191" s="26">
        <f>VLOOKUP(P191,percentages!AI$2:AK$3,3,FALSE)</f>
        <v>0.30882352941176472</v>
      </c>
      <c r="R191">
        <v>2</v>
      </c>
      <c r="S191" s="26">
        <f>VLOOKUP(R191,percentages!AM$2:AO$10,3,FALSE)</f>
        <v>0.6</v>
      </c>
      <c r="T191">
        <v>2</v>
      </c>
      <c r="U191" s="26">
        <f>VLOOKUP(T191,percentages!AQ$2:AS$4,3,FALSE)</f>
        <v>0.65</v>
      </c>
      <c r="V191">
        <v>3</v>
      </c>
      <c r="W191" s="26">
        <f>VLOOKUP(V191,percentages!AU$2:AW$5,3,FALSE)</f>
        <v>0.85</v>
      </c>
      <c r="X191">
        <v>7</v>
      </c>
      <c r="Y191" s="26">
        <f>VLOOKUP(X191,percentages!AY$2:BA$4,3,FALSE)</f>
        <v>0.76068376068376065</v>
      </c>
      <c r="Z191">
        <v>2</v>
      </c>
      <c r="AA191" s="26" t="e">
        <f t="shared" si="19"/>
        <v>#N/A</v>
      </c>
      <c r="AB191" s="26" t="e">
        <f t="shared" si="20"/>
        <v>#N/A</v>
      </c>
      <c r="AC191" t="e">
        <f t="shared" si="21"/>
        <v>#N/A</v>
      </c>
      <c r="AD191" t="e">
        <f t="shared" si="22"/>
        <v>#N/A</v>
      </c>
      <c r="AE191" t="e">
        <f t="shared" si="23"/>
        <v>#N/A</v>
      </c>
      <c r="AF191" t="e">
        <f t="shared" si="24"/>
        <v>#N/A</v>
      </c>
      <c r="AG191" t="e">
        <f t="shared" si="25"/>
        <v>#N/A</v>
      </c>
      <c r="AH191" t="e">
        <f t="shared" si="26"/>
        <v>#N/A</v>
      </c>
    </row>
    <row r="192" spans="1:34" x14ac:dyDescent="0.25">
      <c r="A192">
        <v>50</v>
      </c>
      <c r="B192" s="26">
        <f>VLOOKUP(A192,percentages!$A$2:$D$10,4,FALSE)</f>
        <v>0.41935483870967744</v>
      </c>
      <c r="C192">
        <v>1</v>
      </c>
      <c r="D192">
        <f t="shared" si="18"/>
        <v>0.55000000000000004</v>
      </c>
      <c r="E192">
        <v>3</v>
      </c>
      <c r="F192" s="26">
        <f>VLOOKUP(E192,percentages!$J$2:$L$5,3,FALSE)</f>
        <v>0.20930232558139536</v>
      </c>
      <c r="G192">
        <v>130</v>
      </c>
      <c r="H192" s="26">
        <f>VLOOKUP(G192,percentages!N$2:Q$11,3,FALSE)</f>
        <v>34</v>
      </c>
      <c r="I192">
        <v>200</v>
      </c>
      <c r="J192" s="26">
        <f>VLOOKUP(I192,percentages!S$2:U$11,3,FALSE)</f>
        <v>0.38235294117647056</v>
      </c>
      <c r="K192">
        <v>0</v>
      </c>
      <c r="L192">
        <v>0</v>
      </c>
      <c r="M192" s="26">
        <f>VLOOKUP(L192,percentages!AA$2:AC$4,3,FALSE)</f>
        <v>0.37086092715231789</v>
      </c>
      <c r="N192">
        <v>170</v>
      </c>
      <c r="O192" s="26" t="e">
        <f>VLOOKUP(N192,percentages!AD$2:AF$15,3,FALSE)</f>
        <v>#N/A</v>
      </c>
      <c r="P192">
        <v>0</v>
      </c>
      <c r="Q192" s="26">
        <f>VLOOKUP(P192,percentages!AI$2:AK$3,3,FALSE)</f>
        <v>0.30882352941176472</v>
      </c>
      <c r="R192">
        <v>0</v>
      </c>
      <c r="S192" s="26">
        <f>VLOOKUP(R192,percentages!AM$2:AO$10,3,FALSE)</f>
        <v>0.26262626262626265</v>
      </c>
      <c r="T192">
        <v>1</v>
      </c>
      <c r="U192" s="26">
        <f>VLOOKUP(T192,percentages!AQ$2:AS$4,3,FALSE)</f>
        <v>0.25352112676056338</v>
      </c>
      <c r="V192">
        <v>0</v>
      </c>
      <c r="W192" s="26">
        <f>VLOOKUP(V192,percentages!AU$2:AW$5,3,FALSE)</f>
        <v>0.26136363636363635</v>
      </c>
      <c r="X192">
        <v>3</v>
      </c>
      <c r="Y192" s="26">
        <f>VLOOKUP(X192,percentages!AY$2:BA$4,3,FALSE)</f>
        <v>0.22289156626506024</v>
      </c>
      <c r="Z192">
        <v>0</v>
      </c>
      <c r="AA192" s="26" t="e">
        <f t="shared" si="19"/>
        <v>#N/A</v>
      </c>
      <c r="AB192" s="26" t="e">
        <f t="shared" si="20"/>
        <v>#N/A</v>
      </c>
      <c r="AC192" t="e">
        <f t="shared" si="21"/>
        <v>#N/A</v>
      </c>
      <c r="AD192" t="e">
        <f t="shared" si="22"/>
        <v>#N/A</v>
      </c>
      <c r="AE192" t="e">
        <f t="shared" si="23"/>
        <v>#N/A</v>
      </c>
      <c r="AF192" t="e">
        <f t="shared" si="24"/>
        <v>#N/A</v>
      </c>
      <c r="AG192" t="e">
        <f t="shared" si="25"/>
        <v>#N/A</v>
      </c>
      <c r="AH192" t="e">
        <f t="shared" si="26"/>
        <v>#N/A</v>
      </c>
    </row>
    <row r="193" spans="1:34" x14ac:dyDescent="0.25">
      <c r="A193">
        <v>55</v>
      </c>
      <c r="B193" s="26">
        <f>VLOOKUP(A193,percentages!$A$2:$D$10,4,FALSE)</f>
        <v>0.35087719298245612</v>
      </c>
      <c r="C193">
        <v>1</v>
      </c>
      <c r="D193">
        <f t="shared" si="18"/>
        <v>0.55000000000000004</v>
      </c>
      <c r="E193">
        <v>4</v>
      </c>
      <c r="F193" s="26">
        <f>VLOOKUP(E193,percentages!$J$2:$L$5,3,FALSE)</f>
        <v>0.72916666666666663</v>
      </c>
      <c r="G193">
        <v>140</v>
      </c>
      <c r="H193" s="26">
        <f>VLOOKUP(G193,percentages!N$2:Q$11,3,FALSE)</f>
        <v>29</v>
      </c>
      <c r="I193">
        <v>300</v>
      </c>
      <c r="J193" s="26">
        <f>VLOOKUP(I193,percentages!S$2:U$11,3,FALSE)</f>
        <v>0.70967741935483875</v>
      </c>
      <c r="K193">
        <v>0</v>
      </c>
      <c r="L193">
        <v>0</v>
      </c>
      <c r="M193" s="26">
        <f>VLOOKUP(L193,percentages!AA$2:AC$4,3,FALSE)</f>
        <v>0.37086092715231789</v>
      </c>
      <c r="N193">
        <v>130</v>
      </c>
      <c r="O193" s="26" t="e">
        <f>VLOOKUP(N193,percentages!AD$2:AF$15,3,FALSE)</f>
        <v>#N/A</v>
      </c>
      <c r="P193">
        <v>1</v>
      </c>
      <c r="Q193" s="26">
        <f>VLOOKUP(P193,percentages!AI$2:AK$3,3,FALSE)</f>
        <v>0.76767676767676762</v>
      </c>
      <c r="R193">
        <v>7</v>
      </c>
      <c r="S193" s="26">
        <f>VLOOKUP(R193,percentages!AM$2:AO$10,3,FALSE)</f>
        <v>0.92307692307692313</v>
      </c>
      <c r="T193">
        <v>2</v>
      </c>
      <c r="U193" s="26">
        <f>VLOOKUP(T193,percentages!AQ$2:AS$4,3,FALSE)</f>
        <v>0.65</v>
      </c>
      <c r="V193">
        <v>3</v>
      </c>
      <c r="W193" s="26">
        <f>VLOOKUP(V193,percentages!AU$2:AW$5,3,FALSE)</f>
        <v>0.85</v>
      </c>
      <c r="X193">
        <v>7</v>
      </c>
      <c r="Y193" s="26">
        <f>VLOOKUP(X193,percentages!AY$2:BA$4,3,FALSE)</f>
        <v>0.76068376068376065</v>
      </c>
      <c r="Z193">
        <v>3</v>
      </c>
      <c r="AA193" s="26" t="e">
        <f t="shared" si="19"/>
        <v>#N/A</v>
      </c>
      <c r="AB193" s="26" t="e">
        <f t="shared" si="20"/>
        <v>#N/A</v>
      </c>
      <c r="AC193" t="e">
        <f t="shared" si="21"/>
        <v>#N/A</v>
      </c>
      <c r="AD193" t="e">
        <f t="shared" si="22"/>
        <v>#N/A</v>
      </c>
      <c r="AE193" t="e">
        <f t="shared" si="23"/>
        <v>#N/A</v>
      </c>
      <c r="AF193" t="e">
        <f t="shared" si="24"/>
        <v>#N/A</v>
      </c>
      <c r="AG193" t="e">
        <f t="shared" si="25"/>
        <v>#N/A</v>
      </c>
      <c r="AH193" t="e">
        <f t="shared" si="26"/>
        <v>#N/A</v>
      </c>
    </row>
    <row r="194" spans="1:34" x14ac:dyDescent="0.25">
      <c r="A194">
        <v>45</v>
      </c>
      <c r="B194" s="26">
        <f>VLOOKUP(A194,percentages!$A$2:$D$10,4,FALSE)</f>
        <v>0.22222222222222221</v>
      </c>
      <c r="C194">
        <v>1</v>
      </c>
      <c r="D194">
        <f t="shared" si="18"/>
        <v>0.55000000000000004</v>
      </c>
      <c r="E194">
        <v>4</v>
      </c>
      <c r="F194" s="26">
        <f>VLOOKUP(E194,percentages!$J$2:$L$5,3,FALSE)</f>
        <v>0.72916666666666663</v>
      </c>
      <c r="G194">
        <v>140</v>
      </c>
      <c r="H194" s="26">
        <f>VLOOKUP(G194,percentages!N$2:Q$11,3,FALSE)</f>
        <v>29</v>
      </c>
      <c r="I194">
        <v>250</v>
      </c>
      <c r="J194" s="26">
        <f>VLOOKUP(I194,percentages!S$2:U$11,3,FALSE)</f>
        <v>0.41176470588235292</v>
      </c>
      <c r="K194">
        <v>1</v>
      </c>
      <c r="L194">
        <v>2</v>
      </c>
      <c r="M194" s="26">
        <f>VLOOKUP(L194,percentages!AA$2:AC$4,3,FALSE)</f>
        <v>0.54054054054054057</v>
      </c>
      <c r="N194">
        <v>150</v>
      </c>
      <c r="O194" s="26" t="e">
        <f>VLOOKUP(N194,percentages!AD$2:AF$15,3,FALSE)</f>
        <v>#N/A</v>
      </c>
      <c r="P194">
        <v>1</v>
      </c>
      <c r="Q194" s="26">
        <f>VLOOKUP(P194,percentages!AI$2:AK$3,3,FALSE)</f>
        <v>0.76767676767676762</v>
      </c>
      <c r="R194">
        <v>0.5</v>
      </c>
      <c r="S194" s="26">
        <f>VLOOKUP(R194,percentages!AM$2:AO$10,3,FALSE)</f>
        <v>0.25</v>
      </c>
      <c r="T194">
        <v>2</v>
      </c>
      <c r="U194" s="26">
        <f>VLOOKUP(T194,percentages!AQ$2:AS$4,3,FALSE)</f>
        <v>0.65</v>
      </c>
      <c r="V194">
        <v>0</v>
      </c>
      <c r="W194" s="26">
        <f>VLOOKUP(V194,percentages!AU$2:AW$5,3,FALSE)</f>
        <v>0.26136363636363635</v>
      </c>
      <c r="X194">
        <v>7</v>
      </c>
      <c r="Y194" s="26">
        <f>VLOOKUP(X194,percentages!AY$2:BA$4,3,FALSE)</f>
        <v>0.76068376068376065</v>
      </c>
      <c r="Z194">
        <v>1</v>
      </c>
      <c r="AA194" s="26" t="e">
        <f t="shared" si="19"/>
        <v>#N/A</v>
      </c>
      <c r="AB194" s="26" t="e">
        <f t="shared" si="20"/>
        <v>#N/A</v>
      </c>
      <c r="AC194" t="e">
        <f t="shared" si="21"/>
        <v>#N/A</v>
      </c>
      <c r="AD194" t="e">
        <f t="shared" si="22"/>
        <v>#N/A</v>
      </c>
      <c r="AE194" t="e">
        <f t="shared" si="23"/>
        <v>#N/A</v>
      </c>
      <c r="AF194" t="e">
        <f t="shared" si="24"/>
        <v>#N/A</v>
      </c>
      <c r="AG194" t="e">
        <f t="shared" si="25"/>
        <v>#N/A</v>
      </c>
      <c r="AH194" t="e">
        <f t="shared" si="26"/>
        <v>#N/A</v>
      </c>
    </row>
    <row r="195" spans="1:34" x14ac:dyDescent="0.25">
      <c r="A195">
        <v>65</v>
      </c>
      <c r="B195" s="26">
        <f>VLOOKUP(A195,percentages!$A$2:$D$10,4,FALSE)</f>
        <v>0.60869565217391308</v>
      </c>
      <c r="C195">
        <v>0</v>
      </c>
      <c r="D195">
        <f t="shared" ref="D195:D258" si="27">IF(C195=1,0.55,0.26)</f>
        <v>0.26</v>
      </c>
      <c r="E195">
        <v>4</v>
      </c>
      <c r="F195" s="26">
        <f>VLOOKUP(E195,percentages!$J$2:$L$5,3,FALSE)</f>
        <v>0.72916666666666663</v>
      </c>
      <c r="G195">
        <v>140</v>
      </c>
      <c r="H195" s="26">
        <f>VLOOKUP(G195,percentages!N$2:Q$11,3,FALSE)</f>
        <v>29</v>
      </c>
      <c r="I195">
        <v>300</v>
      </c>
      <c r="J195" s="26">
        <f>VLOOKUP(I195,percentages!S$2:U$11,3,FALSE)</f>
        <v>0.70967741935483875</v>
      </c>
      <c r="K195">
        <v>1</v>
      </c>
      <c r="L195">
        <v>0</v>
      </c>
      <c r="M195" s="26">
        <f>VLOOKUP(L195,percentages!AA$2:AC$4,3,FALSE)</f>
        <v>0.37086092715231789</v>
      </c>
      <c r="N195">
        <v>110</v>
      </c>
      <c r="O195" s="26" t="e">
        <f>VLOOKUP(N195,percentages!AD$2:AF$15,3,FALSE)</f>
        <v>#N/A</v>
      </c>
      <c r="P195">
        <v>0</v>
      </c>
      <c r="Q195" s="26">
        <f>VLOOKUP(P195,percentages!AI$2:AK$3,3,FALSE)</f>
        <v>0.30882352941176472</v>
      </c>
      <c r="R195">
        <v>2</v>
      </c>
      <c r="S195" s="26">
        <f>VLOOKUP(R195,percentages!AM$2:AO$10,3,FALSE)</f>
        <v>0.6</v>
      </c>
      <c r="T195">
        <v>2</v>
      </c>
      <c r="U195" s="26">
        <f>VLOOKUP(T195,percentages!AQ$2:AS$4,3,FALSE)</f>
        <v>0.65</v>
      </c>
      <c r="V195">
        <v>3</v>
      </c>
      <c r="W195" s="26">
        <f>VLOOKUP(V195,percentages!AU$2:AW$5,3,FALSE)</f>
        <v>0.85</v>
      </c>
      <c r="X195">
        <v>3</v>
      </c>
      <c r="Y195" s="26">
        <f>VLOOKUP(X195,percentages!AY$2:BA$4,3,FALSE)</f>
        <v>0.22289156626506024</v>
      </c>
      <c r="Z195">
        <v>2</v>
      </c>
      <c r="AA195" s="26" t="e">
        <f t="shared" ref="AA195:AA258" si="28">AVERAGE(B195,D195,F195,H195,J195,M195,O195,Q195,S195,U195,W195,Y195)</f>
        <v>#N/A</v>
      </c>
      <c r="AB195" s="26" t="e">
        <f t="shared" ref="AB195:AB258" si="29">IF(AA195&lt;=0.3,0.3,IF(AA195&lt;=0.35,0.35,IF(AA195&lt;=0.4,0.4,IF(AA195&lt;=0.45,0.45,IF(AA195&lt;=0.5,0.5,IF(AA195&lt;=0.55,0.55,IF(AA195&lt;=0.6,0.6,IF(AA195&lt;=0.65,0.65,IF(AA195&lt;=0.7,0.7,IF(AA195&lt;=0.75,0.75,IF(AA195&lt;=0.8,0.8,0)))))))))))</f>
        <v>#N/A</v>
      </c>
      <c r="AC195" t="e">
        <f t="shared" ref="AC195:AC258" si="30">IF(AB195&gt;=0.45,1,0)</f>
        <v>#N/A</v>
      </c>
      <c r="AD195" t="e">
        <f t="shared" ref="AD195:AD258" si="31">IF(AND(AC195=1,Z195&gt;0),1,0)</f>
        <v>#N/A</v>
      </c>
      <c r="AE195" t="e">
        <f t="shared" ref="AE195:AE258" si="32">IF(AND(AC195=1,Z195=0),1,0)</f>
        <v>#N/A</v>
      </c>
      <c r="AF195" t="e">
        <f t="shared" ref="AF195:AF258" si="33">IF(AND(AC195=0,Z195=0),1,0)</f>
        <v>#N/A</v>
      </c>
      <c r="AG195" t="e">
        <f t="shared" ref="AG195:AG258" si="34">IF(AND(AC195=0,Z195&gt;0),1,0)</f>
        <v>#N/A</v>
      </c>
      <c r="AH195" t="e">
        <f t="shared" ref="AH195:AH258" si="35">IF(OR(AD195=1,AF195=1),1,0)</f>
        <v>#N/A</v>
      </c>
    </row>
    <row r="196" spans="1:34" x14ac:dyDescent="0.25">
      <c r="A196">
        <v>70</v>
      </c>
      <c r="B196" s="26">
        <f>VLOOKUP(A196,percentages!$A$2:$D$10,4,FALSE)</f>
        <v>0.55555555555555558</v>
      </c>
      <c r="C196">
        <v>0</v>
      </c>
      <c r="D196">
        <f t="shared" si="27"/>
        <v>0.26</v>
      </c>
      <c r="E196">
        <v>3</v>
      </c>
      <c r="F196" s="26">
        <f>VLOOKUP(E196,percentages!$J$2:$L$5,3,FALSE)</f>
        <v>0.20930232558139536</v>
      </c>
      <c r="G196">
        <v>120</v>
      </c>
      <c r="H196" s="26">
        <f>VLOOKUP(G196,percentages!N$2:Q$11,3,FALSE)</f>
        <v>22</v>
      </c>
      <c r="I196">
        <v>225</v>
      </c>
      <c r="J196" s="26">
        <f>VLOOKUP(I196,percentages!S$2:U$11,3,FALSE)</f>
        <v>0.36206896551724138</v>
      </c>
      <c r="K196">
        <v>0</v>
      </c>
      <c r="L196">
        <v>2</v>
      </c>
      <c r="M196" s="26">
        <f>VLOOKUP(L196,percentages!AA$2:AC$4,3,FALSE)</f>
        <v>0.54054054054054057</v>
      </c>
      <c r="N196">
        <v>120</v>
      </c>
      <c r="O196" s="26" t="e">
        <f>VLOOKUP(N196,percentages!AD$2:AF$15,3,FALSE)</f>
        <v>#N/A</v>
      </c>
      <c r="P196">
        <v>0</v>
      </c>
      <c r="Q196" s="26">
        <f>VLOOKUP(P196,percentages!AI$2:AK$3,3,FALSE)</f>
        <v>0.30882352941176472</v>
      </c>
      <c r="R196">
        <v>1.5</v>
      </c>
      <c r="S196" s="26">
        <f>VLOOKUP(R196,percentages!AM$2:AO$10,3,FALSE)</f>
        <v>0.47368421052631576</v>
      </c>
      <c r="T196">
        <v>2</v>
      </c>
      <c r="U196" s="26">
        <f>VLOOKUP(T196,percentages!AQ$2:AS$4,3,FALSE)</f>
        <v>0.65</v>
      </c>
      <c r="V196">
        <v>0</v>
      </c>
      <c r="W196" s="26">
        <f>VLOOKUP(V196,percentages!AU$2:AW$5,3,FALSE)</f>
        <v>0.26136363636363635</v>
      </c>
      <c r="X196">
        <v>3</v>
      </c>
      <c r="Y196" s="26">
        <f>VLOOKUP(X196,percentages!AY$2:BA$4,3,FALSE)</f>
        <v>0.22289156626506024</v>
      </c>
      <c r="Z196">
        <v>0</v>
      </c>
      <c r="AA196" s="26" t="e">
        <f t="shared" si="28"/>
        <v>#N/A</v>
      </c>
      <c r="AB196" s="26" t="e">
        <f t="shared" si="29"/>
        <v>#N/A</v>
      </c>
      <c r="AC196" t="e">
        <f t="shared" si="30"/>
        <v>#N/A</v>
      </c>
      <c r="AD196" t="e">
        <f t="shared" si="31"/>
        <v>#N/A</v>
      </c>
      <c r="AE196" t="e">
        <f t="shared" si="32"/>
        <v>#N/A</v>
      </c>
      <c r="AF196" t="e">
        <f t="shared" si="33"/>
        <v>#N/A</v>
      </c>
      <c r="AG196" t="e">
        <f t="shared" si="34"/>
        <v>#N/A</v>
      </c>
      <c r="AH196" t="e">
        <f t="shared" si="35"/>
        <v>#N/A</v>
      </c>
    </row>
    <row r="197" spans="1:34" x14ac:dyDescent="0.25">
      <c r="A197">
        <v>70</v>
      </c>
      <c r="B197" s="26">
        <f>VLOOKUP(A197,percentages!$A$2:$D$10,4,FALSE)</f>
        <v>0.55555555555555558</v>
      </c>
      <c r="C197">
        <v>1</v>
      </c>
      <c r="D197">
        <f t="shared" si="27"/>
        <v>0.55000000000000004</v>
      </c>
      <c r="E197">
        <v>4</v>
      </c>
      <c r="F197" s="26">
        <f>VLOOKUP(E197,percentages!$J$2:$L$5,3,FALSE)</f>
        <v>0.72916666666666663</v>
      </c>
      <c r="G197">
        <v>100</v>
      </c>
      <c r="H197" s="26">
        <f>VLOOKUP(G197,percentages!N$2:Q$11,3,FALSE)</f>
        <v>2</v>
      </c>
      <c r="I197">
        <v>300</v>
      </c>
      <c r="J197" s="26">
        <f>VLOOKUP(I197,percentages!S$2:U$11,3,FALSE)</f>
        <v>0.70967741935483875</v>
      </c>
      <c r="K197">
        <v>0</v>
      </c>
      <c r="L197">
        <v>2</v>
      </c>
      <c r="M197" s="26">
        <f>VLOOKUP(L197,percentages!AA$2:AC$4,3,FALSE)</f>
        <v>0.54054054054054057</v>
      </c>
      <c r="N197">
        <v>130</v>
      </c>
      <c r="O197" s="26" t="e">
        <f>VLOOKUP(N197,percentages!AD$2:AF$15,3,FALSE)</f>
        <v>#N/A</v>
      </c>
      <c r="P197">
        <v>1</v>
      </c>
      <c r="Q197" s="26">
        <f>VLOOKUP(P197,percentages!AI$2:AK$3,3,FALSE)</f>
        <v>0.76767676767676762</v>
      </c>
      <c r="R197">
        <v>1</v>
      </c>
      <c r="S197" s="26">
        <f>VLOOKUP(R197,percentages!AM$2:AO$10,3,FALSE)</f>
        <v>0.48888888888888887</v>
      </c>
      <c r="T197">
        <v>2</v>
      </c>
      <c r="U197" s="26">
        <f>VLOOKUP(T197,percentages!AQ$2:AS$4,3,FALSE)</f>
        <v>0.65</v>
      </c>
      <c r="V197">
        <v>2</v>
      </c>
      <c r="W197" s="26">
        <f>VLOOKUP(V197,percentages!AU$2:AW$5,3,FALSE)</f>
        <v>0.81578947368421051</v>
      </c>
      <c r="X197">
        <v>3</v>
      </c>
      <c r="Y197" s="26">
        <f>VLOOKUP(X197,percentages!AY$2:BA$4,3,FALSE)</f>
        <v>0.22289156626506024</v>
      </c>
      <c r="Z197">
        <v>3</v>
      </c>
      <c r="AA197" s="26" t="e">
        <f t="shared" si="28"/>
        <v>#N/A</v>
      </c>
      <c r="AB197" s="26" t="e">
        <f t="shared" si="29"/>
        <v>#N/A</v>
      </c>
      <c r="AC197" t="e">
        <f t="shared" si="30"/>
        <v>#N/A</v>
      </c>
      <c r="AD197" t="e">
        <f t="shared" si="31"/>
        <v>#N/A</v>
      </c>
      <c r="AE197" t="e">
        <f t="shared" si="32"/>
        <v>#N/A</v>
      </c>
      <c r="AF197" t="e">
        <f t="shared" si="33"/>
        <v>#N/A</v>
      </c>
      <c r="AG197" t="e">
        <f t="shared" si="34"/>
        <v>#N/A</v>
      </c>
      <c r="AH197" t="e">
        <f t="shared" si="35"/>
        <v>#N/A</v>
      </c>
    </row>
    <row r="198" spans="1:34" x14ac:dyDescent="0.25">
      <c r="A198">
        <v>70</v>
      </c>
      <c r="B198" s="26">
        <f>VLOOKUP(A198,percentages!$A$2:$D$10,4,FALSE)</f>
        <v>0.55555555555555558</v>
      </c>
      <c r="C198">
        <v>1</v>
      </c>
      <c r="D198">
        <f t="shared" si="27"/>
        <v>0.55000000000000004</v>
      </c>
      <c r="E198">
        <v>1</v>
      </c>
      <c r="F198" s="26">
        <f>VLOOKUP(E198,percentages!$J$2:$L$5,3,FALSE)</f>
        <v>0.30434782608695654</v>
      </c>
      <c r="G198">
        <v>160</v>
      </c>
      <c r="H198" s="26">
        <f>VLOOKUP(G198,percentages!N$2:Q$11,3,FALSE)</f>
        <v>11</v>
      </c>
      <c r="I198">
        <v>250</v>
      </c>
      <c r="J198" s="26">
        <f>VLOOKUP(I198,percentages!S$2:U$11,3,FALSE)</f>
        <v>0.41176470588235292</v>
      </c>
      <c r="K198">
        <v>1</v>
      </c>
      <c r="L198">
        <v>2</v>
      </c>
      <c r="M198" s="26">
        <f>VLOOKUP(L198,percentages!AA$2:AC$4,3,FALSE)</f>
        <v>0.54054054054054057</v>
      </c>
      <c r="N198">
        <v>140</v>
      </c>
      <c r="O198" s="26" t="e">
        <f>VLOOKUP(N198,percentages!AD$2:AF$15,3,FALSE)</f>
        <v>#N/A</v>
      </c>
      <c r="P198">
        <v>0</v>
      </c>
      <c r="Q198" s="26">
        <f>VLOOKUP(P198,percentages!AI$2:AK$3,3,FALSE)</f>
        <v>0.30882352941176472</v>
      </c>
      <c r="R198">
        <v>0.5</v>
      </c>
      <c r="S198" s="26">
        <f>VLOOKUP(R198,percentages!AM$2:AO$10,3,FALSE)</f>
        <v>0.25</v>
      </c>
      <c r="T198">
        <v>2</v>
      </c>
      <c r="U198" s="26">
        <f>VLOOKUP(T198,percentages!AQ$2:AS$4,3,FALSE)</f>
        <v>0.65</v>
      </c>
      <c r="V198">
        <v>1</v>
      </c>
      <c r="W198" s="26">
        <f>VLOOKUP(V198,percentages!AU$2:AW$5,3,FALSE)</f>
        <v>0.67692307692307696</v>
      </c>
      <c r="X198">
        <v>3</v>
      </c>
      <c r="Y198" s="26">
        <f>VLOOKUP(X198,percentages!AY$2:BA$4,3,FALSE)</f>
        <v>0.22289156626506024</v>
      </c>
      <c r="Z198">
        <v>0</v>
      </c>
      <c r="AA198" s="26" t="e">
        <f t="shared" si="28"/>
        <v>#N/A</v>
      </c>
      <c r="AB198" s="26" t="e">
        <f t="shared" si="29"/>
        <v>#N/A</v>
      </c>
      <c r="AC198" t="e">
        <f t="shared" si="30"/>
        <v>#N/A</v>
      </c>
      <c r="AD198" t="e">
        <f t="shared" si="31"/>
        <v>#N/A</v>
      </c>
      <c r="AE198" t="e">
        <f t="shared" si="32"/>
        <v>#N/A</v>
      </c>
      <c r="AF198" t="e">
        <f t="shared" si="33"/>
        <v>#N/A</v>
      </c>
      <c r="AG198" t="e">
        <f t="shared" si="34"/>
        <v>#N/A</v>
      </c>
      <c r="AH198" t="e">
        <f t="shared" si="35"/>
        <v>#N/A</v>
      </c>
    </row>
    <row r="199" spans="1:34" x14ac:dyDescent="0.25">
      <c r="A199">
        <v>45</v>
      </c>
      <c r="B199" s="26">
        <f>VLOOKUP(A199,percentages!$A$2:$D$10,4,FALSE)</f>
        <v>0.22222222222222221</v>
      </c>
      <c r="C199">
        <v>0</v>
      </c>
      <c r="D199">
        <f t="shared" si="27"/>
        <v>0.26</v>
      </c>
      <c r="E199">
        <v>4</v>
      </c>
      <c r="F199" s="26">
        <f>VLOOKUP(E199,percentages!$J$2:$L$5,3,FALSE)</f>
        <v>0.72916666666666663</v>
      </c>
      <c r="G199">
        <v>140</v>
      </c>
      <c r="H199" s="26">
        <f>VLOOKUP(G199,percentages!N$2:Q$11,3,FALSE)</f>
        <v>29</v>
      </c>
      <c r="I199">
        <v>250</v>
      </c>
      <c r="J199" s="26">
        <f>VLOOKUP(I199,percentages!S$2:U$11,3,FALSE)</f>
        <v>0.41176470588235292</v>
      </c>
      <c r="K199">
        <v>0</v>
      </c>
      <c r="L199">
        <v>2</v>
      </c>
      <c r="M199" s="26">
        <f>VLOOKUP(L199,percentages!AA$2:AC$4,3,FALSE)</f>
        <v>0.54054054054054057</v>
      </c>
      <c r="N199">
        <v>160</v>
      </c>
      <c r="O199" s="26" t="e">
        <f>VLOOKUP(N199,percentages!AD$2:AF$15,3,FALSE)</f>
        <v>#N/A</v>
      </c>
      <c r="P199">
        <v>1</v>
      </c>
      <c r="Q199" s="26">
        <f>VLOOKUP(P199,percentages!AI$2:AK$3,3,FALSE)</f>
        <v>0.76767676767676762</v>
      </c>
      <c r="R199">
        <v>0.5</v>
      </c>
      <c r="S199" s="26">
        <f>VLOOKUP(R199,percentages!AM$2:AO$10,3,FALSE)</f>
        <v>0.25</v>
      </c>
      <c r="T199">
        <v>2</v>
      </c>
      <c r="U199" s="26">
        <f>VLOOKUP(T199,percentages!AQ$2:AS$4,3,FALSE)</f>
        <v>0.65</v>
      </c>
      <c r="V199">
        <v>0</v>
      </c>
      <c r="W199" s="26">
        <f>VLOOKUP(V199,percentages!AU$2:AW$5,3,FALSE)</f>
        <v>0.26136363636363635</v>
      </c>
      <c r="X199">
        <v>3</v>
      </c>
      <c r="Y199" s="26">
        <f>VLOOKUP(X199,percentages!AY$2:BA$4,3,FALSE)</f>
        <v>0.22289156626506024</v>
      </c>
      <c r="Z199">
        <v>0</v>
      </c>
      <c r="AA199" s="26" t="e">
        <f t="shared" si="28"/>
        <v>#N/A</v>
      </c>
      <c r="AB199" s="26" t="e">
        <f t="shared" si="29"/>
        <v>#N/A</v>
      </c>
      <c r="AC199" t="e">
        <f t="shared" si="30"/>
        <v>#N/A</v>
      </c>
      <c r="AD199" t="e">
        <f t="shared" si="31"/>
        <v>#N/A</v>
      </c>
      <c r="AE199" t="e">
        <f t="shared" si="32"/>
        <v>#N/A</v>
      </c>
      <c r="AF199" t="e">
        <f t="shared" si="33"/>
        <v>#N/A</v>
      </c>
      <c r="AG199" t="e">
        <f t="shared" si="34"/>
        <v>#N/A</v>
      </c>
      <c r="AH199" t="e">
        <f t="shared" si="35"/>
        <v>#N/A</v>
      </c>
    </row>
    <row r="200" spans="1:34" x14ac:dyDescent="0.25">
      <c r="A200">
        <v>50</v>
      </c>
      <c r="B200" s="26">
        <f>VLOOKUP(A200,percentages!$A$2:$D$10,4,FALSE)</f>
        <v>0.41935483870967744</v>
      </c>
      <c r="C200">
        <v>0</v>
      </c>
      <c r="D200">
        <f t="shared" si="27"/>
        <v>0.26</v>
      </c>
      <c r="E200">
        <v>2</v>
      </c>
      <c r="F200" s="26">
        <f>VLOOKUP(E200,percentages!$J$2:$L$5,3,FALSE)</f>
        <v>0.18</v>
      </c>
      <c r="G200">
        <v>120</v>
      </c>
      <c r="H200" s="26">
        <f>VLOOKUP(G200,percentages!N$2:Q$11,3,FALSE)</f>
        <v>22</v>
      </c>
      <c r="I200">
        <v>250</v>
      </c>
      <c r="J200" s="26">
        <f>VLOOKUP(I200,percentages!S$2:U$11,3,FALSE)</f>
        <v>0.41176470588235292</v>
      </c>
      <c r="K200">
        <v>0</v>
      </c>
      <c r="L200">
        <v>0</v>
      </c>
      <c r="M200" s="26">
        <f>VLOOKUP(L200,percentages!AA$2:AC$4,3,FALSE)</f>
        <v>0.37086092715231789</v>
      </c>
      <c r="N200">
        <v>170</v>
      </c>
      <c r="O200" s="26" t="e">
        <f>VLOOKUP(N200,percentages!AD$2:AF$15,3,FALSE)</f>
        <v>#N/A</v>
      </c>
      <c r="P200">
        <v>0</v>
      </c>
      <c r="Q200" s="26">
        <f>VLOOKUP(P200,percentages!AI$2:AK$3,3,FALSE)</f>
        <v>0.30882352941176472</v>
      </c>
      <c r="R200">
        <v>1.5</v>
      </c>
      <c r="S200" s="26">
        <f>VLOOKUP(R200,percentages!AM$2:AO$10,3,FALSE)</f>
        <v>0.47368421052631576</v>
      </c>
      <c r="T200">
        <v>1</v>
      </c>
      <c r="U200" s="26">
        <f>VLOOKUP(T200,percentages!AQ$2:AS$4,3,FALSE)</f>
        <v>0.25352112676056338</v>
      </c>
      <c r="V200">
        <v>0</v>
      </c>
      <c r="W200" s="26">
        <f>VLOOKUP(V200,percentages!AU$2:AW$5,3,FALSE)</f>
        <v>0.26136363636363635</v>
      </c>
      <c r="X200">
        <v>3</v>
      </c>
      <c r="Y200" s="26">
        <f>VLOOKUP(X200,percentages!AY$2:BA$4,3,FALSE)</f>
        <v>0.22289156626506024</v>
      </c>
      <c r="Z200">
        <v>0</v>
      </c>
      <c r="AA200" s="26" t="e">
        <f t="shared" si="28"/>
        <v>#N/A</v>
      </c>
      <c r="AB200" s="26" t="e">
        <f t="shared" si="29"/>
        <v>#N/A</v>
      </c>
      <c r="AC200" t="e">
        <f t="shared" si="30"/>
        <v>#N/A</v>
      </c>
      <c r="AD200" t="e">
        <f t="shared" si="31"/>
        <v>#N/A</v>
      </c>
      <c r="AE200" t="e">
        <f t="shared" si="32"/>
        <v>#N/A</v>
      </c>
      <c r="AF200" t="e">
        <f t="shared" si="33"/>
        <v>#N/A</v>
      </c>
      <c r="AG200" t="e">
        <f t="shared" si="34"/>
        <v>#N/A</v>
      </c>
      <c r="AH200" t="e">
        <f t="shared" si="35"/>
        <v>#N/A</v>
      </c>
    </row>
    <row r="201" spans="1:34" x14ac:dyDescent="0.25">
      <c r="A201">
        <v>60</v>
      </c>
      <c r="B201" s="26">
        <f>VLOOKUP(A201,percentages!$A$2:$D$10,4,FALSE)</f>
        <v>0.63013698630136983</v>
      </c>
      <c r="C201">
        <v>1</v>
      </c>
      <c r="D201">
        <f t="shared" si="27"/>
        <v>0.55000000000000004</v>
      </c>
      <c r="E201">
        <v>1</v>
      </c>
      <c r="F201" s="26">
        <f>VLOOKUP(E201,percentages!$J$2:$L$5,3,FALSE)</f>
        <v>0.30434782608695654</v>
      </c>
      <c r="G201">
        <v>160</v>
      </c>
      <c r="H201" s="26">
        <f>VLOOKUP(G201,percentages!N$2:Q$11,3,FALSE)</f>
        <v>11</v>
      </c>
      <c r="I201">
        <v>275</v>
      </c>
      <c r="J201" s="26">
        <f>VLOOKUP(I201,percentages!S$2:U$11,3,FALSE)</f>
        <v>0.5</v>
      </c>
      <c r="K201">
        <v>0</v>
      </c>
      <c r="L201">
        <v>2</v>
      </c>
      <c r="M201" s="26">
        <f>VLOOKUP(L201,percentages!AA$2:AC$4,3,FALSE)</f>
        <v>0.54054054054054057</v>
      </c>
      <c r="N201">
        <v>130</v>
      </c>
      <c r="O201" s="26" t="e">
        <f>VLOOKUP(N201,percentages!AD$2:AF$15,3,FALSE)</f>
        <v>#N/A</v>
      </c>
      <c r="P201">
        <v>0</v>
      </c>
      <c r="Q201" s="26">
        <f>VLOOKUP(P201,percentages!AI$2:AK$3,3,FALSE)</f>
        <v>0.30882352941176472</v>
      </c>
      <c r="R201">
        <v>0</v>
      </c>
      <c r="S201" s="26">
        <f>VLOOKUP(R201,percentages!AM$2:AO$10,3,FALSE)</f>
        <v>0.26262626262626265</v>
      </c>
      <c r="T201">
        <v>1</v>
      </c>
      <c r="U201" s="26">
        <f>VLOOKUP(T201,percentages!AQ$2:AS$4,3,FALSE)</f>
        <v>0.25352112676056338</v>
      </c>
      <c r="V201">
        <v>0</v>
      </c>
      <c r="W201" s="26">
        <f>VLOOKUP(V201,percentages!AU$2:AW$5,3,FALSE)</f>
        <v>0.26136363636363635</v>
      </c>
      <c r="X201">
        <v>3</v>
      </c>
      <c r="Y201" s="26">
        <f>VLOOKUP(X201,percentages!AY$2:BA$4,3,FALSE)</f>
        <v>0.22289156626506024</v>
      </c>
      <c r="Z201">
        <v>1</v>
      </c>
      <c r="AA201" s="26" t="e">
        <f t="shared" si="28"/>
        <v>#N/A</v>
      </c>
      <c r="AB201" s="26" t="e">
        <f t="shared" si="29"/>
        <v>#N/A</v>
      </c>
      <c r="AC201" t="e">
        <f t="shared" si="30"/>
        <v>#N/A</v>
      </c>
      <c r="AD201" t="e">
        <f t="shared" si="31"/>
        <v>#N/A</v>
      </c>
      <c r="AE201" t="e">
        <f t="shared" si="32"/>
        <v>#N/A</v>
      </c>
      <c r="AF201" t="e">
        <f t="shared" si="33"/>
        <v>#N/A</v>
      </c>
      <c r="AG201" t="e">
        <f t="shared" si="34"/>
        <v>#N/A</v>
      </c>
      <c r="AH201" t="e">
        <f t="shared" si="35"/>
        <v>#N/A</v>
      </c>
    </row>
    <row r="202" spans="1:34" x14ac:dyDescent="0.25">
      <c r="A202">
        <v>50</v>
      </c>
      <c r="B202" s="26">
        <f>VLOOKUP(A202,percentages!$A$2:$D$10,4,FALSE)</f>
        <v>0.41935483870967744</v>
      </c>
      <c r="C202">
        <v>0</v>
      </c>
      <c r="D202">
        <f t="shared" si="27"/>
        <v>0.26</v>
      </c>
      <c r="E202">
        <v>4</v>
      </c>
      <c r="F202" s="26">
        <f>VLOOKUP(E202,percentages!$J$2:$L$5,3,FALSE)</f>
        <v>0.72916666666666663</v>
      </c>
      <c r="G202">
        <v>110</v>
      </c>
      <c r="H202" s="26">
        <f>VLOOKUP(G202,percentages!N$2:Q$11,3,FALSE)</f>
        <v>13</v>
      </c>
      <c r="I202">
        <v>275</v>
      </c>
      <c r="J202" s="26">
        <f>VLOOKUP(I202,percentages!S$2:U$11,3,FALSE)</f>
        <v>0.5</v>
      </c>
      <c r="K202">
        <v>0</v>
      </c>
      <c r="L202">
        <v>2</v>
      </c>
      <c r="M202" s="26">
        <f>VLOOKUP(L202,percentages!AA$2:AC$4,3,FALSE)</f>
        <v>0.54054054054054057</v>
      </c>
      <c r="N202">
        <v>160</v>
      </c>
      <c r="O202" s="26" t="e">
        <f>VLOOKUP(N202,percentages!AD$2:AF$15,3,FALSE)</f>
        <v>#N/A</v>
      </c>
      <c r="P202">
        <v>0</v>
      </c>
      <c r="Q202" s="26">
        <f>VLOOKUP(P202,percentages!AI$2:AK$3,3,FALSE)</f>
        <v>0.30882352941176472</v>
      </c>
      <c r="R202">
        <v>0</v>
      </c>
      <c r="S202" s="26">
        <f>VLOOKUP(R202,percentages!AM$2:AO$10,3,FALSE)</f>
        <v>0.26262626262626265</v>
      </c>
      <c r="T202">
        <v>1</v>
      </c>
      <c r="U202" s="26">
        <f>VLOOKUP(T202,percentages!AQ$2:AS$4,3,FALSE)</f>
        <v>0.25352112676056338</v>
      </c>
      <c r="V202">
        <v>0</v>
      </c>
      <c r="W202" s="26">
        <f>VLOOKUP(V202,percentages!AU$2:AW$5,3,FALSE)</f>
        <v>0.26136363636363635</v>
      </c>
      <c r="X202">
        <v>3</v>
      </c>
      <c r="Y202" s="26">
        <f>VLOOKUP(X202,percentages!AY$2:BA$4,3,FALSE)</f>
        <v>0.22289156626506024</v>
      </c>
      <c r="Z202">
        <v>0</v>
      </c>
      <c r="AA202" s="26" t="e">
        <f t="shared" si="28"/>
        <v>#N/A</v>
      </c>
      <c r="AB202" s="26" t="e">
        <f t="shared" si="29"/>
        <v>#N/A</v>
      </c>
      <c r="AC202" t="e">
        <f t="shared" si="30"/>
        <v>#N/A</v>
      </c>
      <c r="AD202" t="e">
        <f t="shared" si="31"/>
        <v>#N/A</v>
      </c>
      <c r="AE202" t="e">
        <f t="shared" si="32"/>
        <v>#N/A</v>
      </c>
      <c r="AF202" t="e">
        <f t="shared" si="33"/>
        <v>#N/A</v>
      </c>
      <c r="AG202" t="e">
        <f t="shared" si="34"/>
        <v>#N/A</v>
      </c>
      <c r="AH202" t="e">
        <f t="shared" si="35"/>
        <v>#N/A</v>
      </c>
    </row>
    <row r="203" spans="1:34" x14ac:dyDescent="0.25">
      <c r="A203">
        <v>65</v>
      </c>
      <c r="B203" s="26">
        <f>VLOOKUP(A203,percentages!$A$2:$D$10,4,FALSE)</f>
        <v>0.60869565217391308</v>
      </c>
      <c r="C203">
        <v>0</v>
      </c>
      <c r="D203">
        <f t="shared" si="27"/>
        <v>0.26</v>
      </c>
      <c r="E203">
        <v>4</v>
      </c>
      <c r="F203" s="26">
        <f>VLOOKUP(E203,percentages!$J$2:$L$5,3,FALSE)</f>
        <v>0.72916666666666663</v>
      </c>
      <c r="G203">
        <v>180</v>
      </c>
      <c r="H203" s="26">
        <f>VLOOKUP(G203,percentages!N$2:Q$11,3,FALSE)</f>
        <v>4</v>
      </c>
      <c r="I203">
        <v>375</v>
      </c>
      <c r="J203" s="26">
        <f>VLOOKUP(I203,percentages!S$2:U$11,3,FALSE)</f>
        <v>0.48717948717948717</v>
      </c>
      <c r="K203">
        <v>0</v>
      </c>
      <c r="L203">
        <v>0</v>
      </c>
      <c r="M203" s="26">
        <f>VLOOKUP(L203,percentages!AA$2:AC$4,3,FALSE)</f>
        <v>0.37086092715231789</v>
      </c>
      <c r="N203">
        <v>160</v>
      </c>
      <c r="O203" s="26" t="e">
        <f>VLOOKUP(N203,percentages!AD$2:AF$15,3,FALSE)</f>
        <v>#N/A</v>
      </c>
      <c r="P203">
        <v>1</v>
      </c>
      <c r="Q203" s="26">
        <f>VLOOKUP(P203,percentages!AI$2:AK$3,3,FALSE)</f>
        <v>0.76767676767676762</v>
      </c>
      <c r="R203">
        <v>0</v>
      </c>
      <c r="S203" s="26">
        <f>VLOOKUP(R203,percentages!AM$2:AO$10,3,FALSE)</f>
        <v>0.26262626262626265</v>
      </c>
      <c r="T203">
        <v>1</v>
      </c>
      <c r="U203" s="26">
        <f>VLOOKUP(T203,percentages!AQ$2:AS$4,3,FALSE)</f>
        <v>0.25352112676056338</v>
      </c>
      <c r="V203">
        <v>0</v>
      </c>
      <c r="W203" s="26">
        <f>VLOOKUP(V203,percentages!AU$2:AW$5,3,FALSE)</f>
        <v>0.26136363636363635</v>
      </c>
      <c r="X203">
        <v>3</v>
      </c>
      <c r="Y203" s="26">
        <f>VLOOKUP(X203,percentages!AY$2:BA$4,3,FALSE)</f>
        <v>0.22289156626506024</v>
      </c>
      <c r="Z203">
        <v>0</v>
      </c>
      <c r="AA203" s="26" t="e">
        <f t="shared" si="28"/>
        <v>#N/A</v>
      </c>
      <c r="AB203" s="26" t="e">
        <f t="shared" si="29"/>
        <v>#N/A</v>
      </c>
      <c r="AC203" t="e">
        <f t="shared" si="30"/>
        <v>#N/A</v>
      </c>
      <c r="AD203" t="e">
        <f t="shared" si="31"/>
        <v>#N/A</v>
      </c>
      <c r="AE203" t="e">
        <f t="shared" si="32"/>
        <v>#N/A</v>
      </c>
      <c r="AF203" t="e">
        <f t="shared" si="33"/>
        <v>#N/A</v>
      </c>
      <c r="AG203" t="e">
        <f t="shared" si="34"/>
        <v>#N/A</v>
      </c>
      <c r="AH203" t="e">
        <f t="shared" si="35"/>
        <v>#N/A</v>
      </c>
    </row>
    <row r="204" spans="1:34" x14ac:dyDescent="0.25">
      <c r="A204">
        <v>60</v>
      </c>
      <c r="B204" s="26">
        <f>VLOOKUP(A204,percentages!$A$2:$D$10,4,FALSE)</f>
        <v>0.63013698630136983</v>
      </c>
      <c r="C204">
        <v>1</v>
      </c>
      <c r="D204">
        <f t="shared" si="27"/>
        <v>0.55000000000000004</v>
      </c>
      <c r="E204">
        <v>3</v>
      </c>
      <c r="F204" s="26">
        <f>VLOOKUP(E204,percentages!$J$2:$L$5,3,FALSE)</f>
        <v>0.20930232558139536</v>
      </c>
      <c r="G204">
        <v>150</v>
      </c>
      <c r="H204" s="26">
        <f>VLOOKUP(G204,percentages!N$2:Q$11,3,FALSE)</f>
        <v>17</v>
      </c>
      <c r="I204">
        <v>150</v>
      </c>
      <c r="J204" s="26">
        <f>VLOOKUP(I204,percentages!S$2:U$11,3,FALSE)</f>
        <v>0.4</v>
      </c>
      <c r="K204">
        <v>1</v>
      </c>
      <c r="L204">
        <v>0</v>
      </c>
      <c r="M204" s="26">
        <f>VLOOKUP(L204,percentages!AA$2:AC$4,3,FALSE)</f>
        <v>0.37086092715231789</v>
      </c>
      <c r="N204">
        <v>180</v>
      </c>
      <c r="O204" s="26" t="e">
        <f>VLOOKUP(N204,percentages!AD$2:AF$15,3,FALSE)</f>
        <v>#N/A</v>
      </c>
      <c r="P204">
        <v>0</v>
      </c>
      <c r="Q204" s="26">
        <f>VLOOKUP(P204,percentages!AI$2:AK$3,3,FALSE)</f>
        <v>0.30882352941176472</v>
      </c>
      <c r="R204">
        <v>0.5</v>
      </c>
      <c r="S204" s="26">
        <f>VLOOKUP(R204,percentages!AM$2:AO$10,3,FALSE)</f>
        <v>0.25</v>
      </c>
      <c r="T204">
        <v>1</v>
      </c>
      <c r="U204" s="26">
        <f>VLOOKUP(T204,percentages!AQ$2:AS$4,3,FALSE)</f>
        <v>0.25352112676056338</v>
      </c>
      <c r="V204">
        <v>1</v>
      </c>
      <c r="W204" s="26">
        <f>VLOOKUP(V204,percentages!AU$2:AW$5,3,FALSE)</f>
        <v>0.67692307692307696</v>
      </c>
      <c r="X204">
        <v>7</v>
      </c>
      <c r="Y204" s="26">
        <f>VLOOKUP(X204,percentages!AY$2:BA$4,3,FALSE)</f>
        <v>0.76068376068376065</v>
      </c>
      <c r="Z204">
        <v>0</v>
      </c>
      <c r="AA204" s="26" t="e">
        <f t="shared" si="28"/>
        <v>#N/A</v>
      </c>
      <c r="AB204" s="26" t="e">
        <f t="shared" si="29"/>
        <v>#N/A</v>
      </c>
      <c r="AC204" t="e">
        <f t="shared" si="30"/>
        <v>#N/A</v>
      </c>
      <c r="AD204" t="e">
        <f t="shared" si="31"/>
        <v>#N/A</v>
      </c>
      <c r="AE204" t="e">
        <f t="shared" si="32"/>
        <v>#N/A</v>
      </c>
      <c r="AF204" t="e">
        <f t="shared" si="33"/>
        <v>#N/A</v>
      </c>
      <c r="AG204" t="e">
        <f t="shared" si="34"/>
        <v>#N/A</v>
      </c>
      <c r="AH204" t="e">
        <f t="shared" si="35"/>
        <v>#N/A</v>
      </c>
    </row>
    <row r="205" spans="1:34" x14ac:dyDescent="0.25">
      <c r="A205">
        <v>65</v>
      </c>
      <c r="B205" s="26">
        <f>VLOOKUP(A205,percentages!$A$2:$D$10,4,FALSE)</f>
        <v>0.60869565217391308</v>
      </c>
      <c r="C205">
        <v>0</v>
      </c>
      <c r="D205">
        <f t="shared" si="27"/>
        <v>0.26</v>
      </c>
      <c r="E205">
        <v>3</v>
      </c>
      <c r="F205" s="26">
        <f>VLOOKUP(E205,percentages!$J$2:$L$5,3,FALSE)</f>
        <v>0.20930232558139536</v>
      </c>
      <c r="G205">
        <v>140</v>
      </c>
      <c r="H205" s="26">
        <f>VLOOKUP(G205,percentages!N$2:Q$11,3,FALSE)</f>
        <v>29</v>
      </c>
      <c r="I205">
        <v>375</v>
      </c>
      <c r="J205" s="26">
        <f>VLOOKUP(I205,percentages!S$2:U$11,3,FALSE)</f>
        <v>0.48717948717948717</v>
      </c>
      <c r="K205">
        <v>0</v>
      </c>
      <c r="L205">
        <v>0</v>
      </c>
      <c r="M205" s="26">
        <f>VLOOKUP(L205,percentages!AA$2:AC$4,3,FALSE)</f>
        <v>0.37086092715231789</v>
      </c>
      <c r="N205">
        <v>140</v>
      </c>
      <c r="O205" s="26" t="e">
        <f>VLOOKUP(N205,percentages!AD$2:AF$15,3,FALSE)</f>
        <v>#N/A</v>
      </c>
      <c r="P205">
        <v>0</v>
      </c>
      <c r="Q205" s="26">
        <f>VLOOKUP(P205,percentages!AI$2:AK$3,3,FALSE)</f>
        <v>0.30882352941176472</v>
      </c>
      <c r="R205">
        <v>0.5</v>
      </c>
      <c r="S205" s="26">
        <f>VLOOKUP(R205,percentages!AM$2:AO$10,3,FALSE)</f>
        <v>0.25</v>
      </c>
      <c r="T205">
        <v>1</v>
      </c>
      <c r="U205" s="26">
        <f>VLOOKUP(T205,percentages!AQ$2:AS$4,3,FALSE)</f>
        <v>0.25352112676056338</v>
      </c>
      <c r="V205">
        <v>0</v>
      </c>
      <c r="W205" s="26">
        <f>VLOOKUP(V205,percentages!AU$2:AW$5,3,FALSE)</f>
        <v>0.26136363636363635</v>
      </c>
      <c r="X205">
        <v>7</v>
      </c>
      <c r="Y205" s="26">
        <f>VLOOKUP(X205,percentages!AY$2:BA$4,3,FALSE)</f>
        <v>0.76068376068376065</v>
      </c>
      <c r="Z205">
        <v>0</v>
      </c>
      <c r="AA205" s="26" t="e">
        <f t="shared" si="28"/>
        <v>#N/A</v>
      </c>
      <c r="AB205" s="26" t="e">
        <f t="shared" si="29"/>
        <v>#N/A</v>
      </c>
      <c r="AC205" t="e">
        <f t="shared" si="30"/>
        <v>#N/A</v>
      </c>
      <c r="AD205" t="e">
        <f t="shared" si="31"/>
        <v>#N/A</v>
      </c>
      <c r="AE205" t="e">
        <f t="shared" si="32"/>
        <v>#N/A</v>
      </c>
      <c r="AF205" t="e">
        <f t="shared" si="33"/>
        <v>#N/A</v>
      </c>
      <c r="AG205" t="e">
        <f t="shared" si="34"/>
        <v>#N/A</v>
      </c>
      <c r="AH205" t="e">
        <f t="shared" si="35"/>
        <v>#N/A</v>
      </c>
    </row>
    <row r="206" spans="1:34" x14ac:dyDescent="0.25">
      <c r="A206">
        <v>45</v>
      </c>
      <c r="B206" s="26">
        <f>VLOOKUP(A206,percentages!$A$2:$D$10,4,FALSE)</f>
        <v>0.22222222222222221</v>
      </c>
      <c r="C206">
        <v>1</v>
      </c>
      <c r="D206">
        <f t="shared" si="27"/>
        <v>0.55000000000000004</v>
      </c>
      <c r="E206">
        <v>4</v>
      </c>
      <c r="F206" s="26">
        <f>VLOOKUP(E206,percentages!$J$2:$L$5,3,FALSE)</f>
        <v>0.72916666666666663</v>
      </c>
      <c r="G206">
        <v>110</v>
      </c>
      <c r="H206" s="26">
        <f>VLOOKUP(G206,percentages!N$2:Q$11,3,FALSE)</f>
        <v>13</v>
      </c>
      <c r="I206">
        <v>225</v>
      </c>
      <c r="J206" s="26">
        <f>VLOOKUP(I206,percentages!S$2:U$11,3,FALSE)</f>
        <v>0.36206896551724138</v>
      </c>
      <c r="K206">
        <v>0</v>
      </c>
      <c r="L206">
        <v>0</v>
      </c>
      <c r="M206" s="26">
        <f>VLOOKUP(L206,percentages!AA$2:AC$4,3,FALSE)</f>
        <v>0.37086092715231789</v>
      </c>
      <c r="N206">
        <v>170</v>
      </c>
      <c r="O206" s="26" t="e">
        <f>VLOOKUP(N206,percentages!AD$2:AF$15,3,FALSE)</f>
        <v>#N/A</v>
      </c>
      <c r="P206">
        <v>0</v>
      </c>
      <c r="Q206" s="26">
        <f>VLOOKUP(P206,percentages!AI$2:AK$3,3,FALSE)</f>
        <v>0.30882352941176472</v>
      </c>
      <c r="R206">
        <v>0</v>
      </c>
      <c r="S206" s="26">
        <f>VLOOKUP(R206,percentages!AM$2:AO$10,3,FALSE)</f>
        <v>0.26262626262626265</v>
      </c>
      <c r="T206">
        <v>1</v>
      </c>
      <c r="U206" s="26">
        <f>VLOOKUP(T206,percentages!AQ$2:AS$4,3,FALSE)</f>
        <v>0.25352112676056338</v>
      </c>
      <c r="V206">
        <v>0</v>
      </c>
      <c r="W206" s="26">
        <f>VLOOKUP(V206,percentages!AU$2:AW$5,3,FALSE)</f>
        <v>0.26136363636363635</v>
      </c>
      <c r="X206">
        <v>7</v>
      </c>
      <c r="Y206" s="26">
        <f>VLOOKUP(X206,percentages!AY$2:BA$4,3,FALSE)</f>
        <v>0.76068376068376065</v>
      </c>
      <c r="Z206">
        <v>0</v>
      </c>
      <c r="AA206" s="26" t="e">
        <f t="shared" si="28"/>
        <v>#N/A</v>
      </c>
      <c r="AB206" s="26" t="e">
        <f t="shared" si="29"/>
        <v>#N/A</v>
      </c>
      <c r="AC206" t="e">
        <f t="shared" si="30"/>
        <v>#N/A</v>
      </c>
      <c r="AD206" t="e">
        <f t="shared" si="31"/>
        <v>#N/A</v>
      </c>
      <c r="AE206" t="e">
        <f t="shared" si="32"/>
        <v>#N/A</v>
      </c>
      <c r="AF206" t="e">
        <f t="shared" si="33"/>
        <v>#N/A</v>
      </c>
      <c r="AG206" t="e">
        <f t="shared" si="34"/>
        <v>#N/A</v>
      </c>
      <c r="AH206" t="e">
        <f t="shared" si="35"/>
        <v>#N/A</v>
      </c>
    </row>
    <row r="207" spans="1:34" x14ac:dyDescent="0.25">
      <c r="A207">
        <v>45</v>
      </c>
      <c r="B207" s="26">
        <f>VLOOKUP(A207,percentages!$A$2:$D$10,4,FALSE)</f>
        <v>0.22222222222222221</v>
      </c>
      <c r="C207">
        <v>1</v>
      </c>
      <c r="D207">
        <f t="shared" si="27"/>
        <v>0.55000000000000004</v>
      </c>
      <c r="E207">
        <v>4</v>
      </c>
      <c r="F207" s="26">
        <f>VLOOKUP(E207,percentages!$J$2:$L$5,3,FALSE)</f>
        <v>0.72916666666666663</v>
      </c>
      <c r="G207">
        <v>150</v>
      </c>
      <c r="H207" s="26">
        <f>VLOOKUP(G207,percentages!N$2:Q$11,3,FALSE)</f>
        <v>17</v>
      </c>
      <c r="I207">
        <v>375</v>
      </c>
      <c r="J207" s="26">
        <f>VLOOKUP(I207,percentages!S$2:U$11,3,FALSE)</f>
        <v>0.48717948717948717</v>
      </c>
      <c r="K207">
        <v>0</v>
      </c>
      <c r="L207">
        <v>2</v>
      </c>
      <c r="M207" s="26">
        <f>VLOOKUP(L207,percentages!AA$2:AC$4,3,FALSE)</f>
        <v>0.54054054054054057</v>
      </c>
      <c r="N207">
        <v>150</v>
      </c>
      <c r="O207" s="26" t="e">
        <f>VLOOKUP(N207,percentages!AD$2:AF$15,3,FALSE)</f>
        <v>#N/A</v>
      </c>
      <c r="P207">
        <v>1</v>
      </c>
      <c r="Q207" s="26">
        <f>VLOOKUP(P207,percentages!AI$2:AK$3,3,FALSE)</f>
        <v>0.76767676767676762</v>
      </c>
      <c r="R207">
        <v>0</v>
      </c>
      <c r="S207" s="26">
        <f>VLOOKUP(R207,percentages!AM$2:AO$10,3,FALSE)</f>
        <v>0.26262626262626265</v>
      </c>
      <c r="T207">
        <v>2</v>
      </c>
      <c r="U207" s="26">
        <f>VLOOKUP(T207,percentages!AQ$2:AS$4,3,FALSE)</f>
        <v>0.65</v>
      </c>
      <c r="V207">
        <v>3</v>
      </c>
      <c r="W207" s="26">
        <f>VLOOKUP(V207,percentages!AU$2:AW$5,3,FALSE)</f>
        <v>0.85</v>
      </c>
      <c r="X207">
        <v>7</v>
      </c>
      <c r="Y207" s="26">
        <f>VLOOKUP(X207,percentages!AY$2:BA$4,3,FALSE)</f>
        <v>0.76068376068376065</v>
      </c>
      <c r="Z207">
        <v>3</v>
      </c>
      <c r="AA207" s="26" t="e">
        <f t="shared" si="28"/>
        <v>#N/A</v>
      </c>
      <c r="AB207" s="26" t="e">
        <f t="shared" si="29"/>
        <v>#N/A</v>
      </c>
      <c r="AC207" t="e">
        <f t="shared" si="30"/>
        <v>#N/A</v>
      </c>
      <c r="AD207" t="e">
        <f t="shared" si="31"/>
        <v>#N/A</v>
      </c>
      <c r="AE207" t="e">
        <f t="shared" si="32"/>
        <v>#N/A</v>
      </c>
      <c r="AF207" t="e">
        <f t="shared" si="33"/>
        <v>#N/A</v>
      </c>
      <c r="AG207" t="e">
        <f t="shared" si="34"/>
        <v>#N/A</v>
      </c>
      <c r="AH207" t="e">
        <f t="shared" si="35"/>
        <v>#N/A</v>
      </c>
    </row>
    <row r="208" spans="1:34" x14ac:dyDescent="0.25">
      <c r="A208">
        <v>60</v>
      </c>
      <c r="B208" s="26">
        <f>VLOOKUP(A208,percentages!$A$2:$D$10,4,FALSE)</f>
        <v>0.63013698630136983</v>
      </c>
      <c r="C208">
        <v>1</v>
      </c>
      <c r="D208">
        <f t="shared" si="27"/>
        <v>0.55000000000000004</v>
      </c>
      <c r="E208">
        <v>4</v>
      </c>
      <c r="F208" s="26">
        <f>VLOOKUP(E208,percentages!$J$2:$L$5,3,FALSE)</f>
        <v>0.72916666666666663</v>
      </c>
      <c r="G208">
        <v>130</v>
      </c>
      <c r="H208" s="26">
        <f>VLOOKUP(G208,percentages!N$2:Q$11,3,FALSE)</f>
        <v>34</v>
      </c>
      <c r="I208">
        <v>275</v>
      </c>
      <c r="J208" s="26">
        <f>VLOOKUP(I208,percentages!S$2:U$11,3,FALSE)</f>
        <v>0.5</v>
      </c>
      <c r="K208">
        <v>0</v>
      </c>
      <c r="L208">
        <v>2</v>
      </c>
      <c r="M208" s="26">
        <f>VLOOKUP(L208,percentages!AA$2:AC$4,3,FALSE)</f>
        <v>0.54054054054054057</v>
      </c>
      <c r="N208">
        <v>130</v>
      </c>
      <c r="O208" s="26" t="e">
        <f>VLOOKUP(N208,percentages!AD$2:AF$15,3,FALSE)</f>
        <v>#N/A</v>
      </c>
      <c r="P208">
        <v>1</v>
      </c>
      <c r="Q208" s="26">
        <f>VLOOKUP(P208,percentages!AI$2:AK$3,3,FALSE)</f>
        <v>0.76767676767676762</v>
      </c>
      <c r="R208">
        <v>3</v>
      </c>
      <c r="S208" s="26">
        <f>VLOOKUP(R208,percentages!AM$2:AO$10,3,FALSE)</f>
        <v>0.88888888888888884</v>
      </c>
      <c r="T208">
        <v>2</v>
      </c>
      <c r="U208" s="26">
        <f>VLOOKUP(T208,percentages!AQ$2:AS$4,3,FALSE)</f>
        <v>0.65</v>
      </c>
      <c r="V208">
        <v>2</v>
      </c>
      <c r="W208" s="26">
        <f>VLOOKUP(V208,percentages!AU$2:AW$5,3,FALSE)</f>
        <v>0.81578947368421051</v>
      </c>
      <c r="X208">
        <v>7</v>
      </c>
      <c r="Y208" s="26">
        <f>VLOOKUP(X208,percentages!AY$2:BA$4,3,FALSE)</f>
        <v>0.76068376068376065</v>
      </c>
      <c r="Z208">
        <v>3</v>
      </c>
      <c r="AA208" s="26" t="e">
        <f t="shared" si="28"/>
        <v>#N/A</v>
      </c>
      <c r="AB208" s="26" t="e">
        <f t="shared" si="29"/>
        <v>#N/A</v>
      </c>
      <c r="AC208" t="e">
        <f t="shared" si="30"/>
        <v>#N/A</v>
      </c>
      <c r="AD208" t="e">
        <f t="shared" si="31"/>
        <v>#N/A</v>
      </c>
      <c r="AE208" t="e">
        <f t="shared" si="32"/>
        <v>#N/A</v>
      </c>
      <c r="AF208" t="e">
        <f t="shared" si="33"/>
        <v>#N/A</v>
      </c>
      <c r="AG208" t="e">
        <f t="shared" si="34"/>
        <v>#N/A</v>
      </c>
      <c r="AH208" t="e">
        <f t="shared" si="35"/>
        <v>#N/A</v>
      </c>
    </row>
    <row r="209" spans="1:34" x14ac:dyDescent="0.25">
      <c r="A209">
        <v>50</v>
      </c>
      <c r="B209" s="26">
        <f>VLOOKUP(A209,percentages!$A$2:$D$10,4,FALSE)</f>
        <v>0.41935483870967744</v>
      </c>
      <c r="C209">
        <v>1</v>
      </c>
      <c r="D209">
        <f t="shared" si="27"/>
        <v>0.55000000000000004</v>
      </c>
      <c r="E209">
        <v>4</v>
      </c>
      <c r="F209" s="26">
        <f>VLOOKUP(E209,percentages!$J$2:$L$5,3,FALSE)</f>
        <v>0.72916666666666663</v>
      </c>
      <c r="G209">
        <v>150</v>
      </c>
      <c r="H209" s="26">
        <f>VLOOKUP(G209,percentages!N$2:Q$11,3,FALSE)</f>
        <v>17</v>
      </c>
      <c r="I209">
        <v>200</v>
      </c>
      <c r="J209" s="26">
        <f>VLOOKUP(I209,percentages!S$2:U$11,3,FALSE)</f>
        <v>0.38235294117647056</v>
      </c>
      <c r="K209">
        <v>0</v>
      </c>
      <c r="L209">
        <v>2</v>
      </c>
      <c r="M209" s="26">
        <f>VLOOKUP(L209,percentages!AA$2:AC$4,3,FALSE)</f>
        <v>0.54054054054054057</v>
      </c>
      <c r="N209">
        <v>130</v>
      </c>
      <c r="O209" s="26" t="e">
        <f>VLOOKUP(N209,percentages!AD$2:AF$15,3,FALSE)</f>
        <v>#N/A</v>
      </c>
      <c r="P209">
        <v>1</v>
      </c>
      <c r="Q209" s="26">
        <f>VLOOKUP(P209,percentages!AI$2:AK$3,3,FALSE)</f>
        <v>0.76767676767676762</v>
      </c>
      <c r="R209">
        <v>1</v>
      </c>
      <c r="S209" s="26">
        <f>VLOOKUP(R209,percentages!AM$2:AO$10,3,FALSE)</f>
        <v>0.48888888888888887</v>
      </c>
      <c r="T209">
        <v>2</v>
      </c>
      <c r="U209" s="26">
        <f>VLOOKUP(T209,percentages!AQ$2:AS$4,3,FALSE)</f>
        <v>0.65</v>
      </c>
      <c r="V209">
        <v>0</v>
      </c>
      <c r="W209" s="26">
        <f>VLOOKUP(V209,percentages!AU$2:AW$5,3,FALSE)</f>
        <v>0.26136363636363635</v>
      </c>
      <c r="X209">
        <v>7</v>
      </c>
      <c r="Y209" s="26">
        <f>VLOOKUP(X209,percentages!AY$2:BA$4,3,FALSE)</f>
        <v>0.76068376068376065</v>
      </c>
      <c r="Z209">
        <v>3</v>
      </c>
      <c r="AA209" s="26" t="e">
        <f t="shared" si="28"/>
        <v>#N/A</v>
      </c>
      <c r="AB209" s="26" t="e">
        <f t="shared" si="29"/>
        <v>#N/A</v>
      </c>
      <c r="AC209" t="e">
        <f t="shared" si="30"/>
        <v>#N/A</v>
      </c>
      <c r="AD209" t="e">
        <f t="shared" si="31"/>
        <v>#N/A</v>
      </c>
      <c r="AE209" t="e">
        <f t="shared" si="32"/>
        <v>#N/A</v>
      </c>
      <c r="AF209" t="e">
        <f t="shared" si="33"/>
        <v>#N/A</v>
      </c>
      <c r="AG209" t="e">
        <f t="shared" si="34"/>
        <v>#N/A</v>
      </c>
      <c r="AH209" t="e">
        <f t="shared" si="35"/>
        <v>#N/A</v>
      </c>
    </row>
    <row r="210" spans="1:34" x14ac:dyDescent="0.25">
      <c r="A210">
        <v>55</v>
      </c>
      <c r="B210" s="26">
        <f>VLOOKUP(A210,percentages!$A$2:$D$10,4,FALSE)</f>
        <v>0.35087719298245612</v>
      </c>
      <c r="C210">
        <v>1</v>
      </c>
      <c r="D210">
        <f t="shared" si="27"/>
        <v>0.55000000000000004</v>
      </c>
      <c r="E210">
        <v>2</v>
      </c>
      <c r="F210" s="26">
        <f>VLOOKUP(E210,percentages!$J$2:$L$5,3,FALSE)</f>
        <v>0.18</v>
      </c>
      <c r="G210">
        <v>130</v>
      </c>
      <c r="H210" s="26">
        <f>VLOOKUP(G210,percentages!N$2:Q$11,3,FALSE)</f>
        <v>34</v>
      </c>
      <c r="I210">
        <v>275</v>
      </c>
      <c r="J210" s="26">
        <f>VLOOKUP(I210,percentages!S$2:U$11,3,FALSE)</f>
        <v>0.5</v>
      </c>
      <c r="K210">
        <v>0</v>
      </c>
      <c r="L210">
        <v>0</v>
      </c>
      <c r="M210" s="26">
        <f>VLOOKUP(L210,percentages!AA$2:AC$4,3,FALSE)</f>
        <v>0.37086092715231789</v>
      </c>
      <c r="N210">
        <v>160</v>
      </c>
      <c r="O210" s="26" t="e">
        <f>VLOOKUP(N210,percentages!AD$2:AF$15,3,FALSE)</f>
        <v>#N/A</v>
      </c>
      <c r="P210">
        <v>0</v>
      </c>
      <c r="Q210" s="26">
        <f>VLOOKUP(P210,percentages!AI$2:AK$3,3,FALSE)</f>
        <v>0.30882352941176472</v>
      </c>
      <c r="R210">
        <v>0</v>
      </c>
      <c r="S210" s="26">
        <f>VLOOKUP(R210,percentages!AM$2:AO$10,3,FALSE)</f>
        <v>0.26262626262626265</v>
      </c>
      <c r="T210">
        <v>1</v>
      </c>
      <c r="U210" s="26">
        <f>VLOOKUP(T210,percentages!AQ$2:AS$4,3,FALSE)</f>
        <v>0.25352112676056338</v>
      </c>
      <c r="V210">
        <v>0</v>
      </c>
      <c r="W210" s="26">
        <f>VLOOKUP(V210,percentages!AU$2:AW$5,3,FALSE)</f>
        <v>0.26136363636363635</v>
      </c>
      <c r="X210">
        <v>3</v>
      </c>
      <c r="Y210" s="26">
        <f>VLOOKUP(X210,percentages!AY$2:BA$4,3,FALSE)</f>
        <v>0.22289156626506024</v>
      </c>
      <c r="Z210">
        <v>0</v>
      </c>
      <c r="AA210" s="26" t="e">
        <f t="shared" si="28"/>
        <v>#N/A</v>
      </c>
      <c r="AB210" s="26" t="e">
        <f t="shared" si="29"/>
        <v>#N/A</v>
      </c>
      <c r="AC210" t="e">
        <f t="shared" si="30"/>
        <v>#N/A</v>
      </c>
      <c r="AD210" t="e">
        <f t="shared" si="31"/>
        <v>#N/A</v>
      </c>
      <c r="AE210" t="e">
        <f t="shared" si="32"/>
        <v>#N/A</v>
      </c>
      <c r="AF210" t="e">
        <f t="shared" si="33"/>
        <v>#N/A</v>
      </c>
      <c r="AG210" t="e">
        <f t="shared" si="34"/>
        <v>#N/A</v>
      </c>
      <c r="AH210" t="e">
        <f t="shared" si="35"/>
        <v>#N/A</v>
      </c>
    </row>
    <row r="211" spans="1:34" x14ac:dyDescent="0.25">
      <c r="A211">
        <v>65</v>
      </c>
      <c r="B211" s="26">
        <f>VLOOKUP(A211,percentages!$A$2:$D$10,4,FALSE)</f>
        <v>0.60869565217391308</v>
      </c>
      <c r="C211">
        <v>0</v>
      </c>
      <c r="D211">
        <f t="shared" si="27"/>
        <v>0.26</v>
      </c>
      <c r="E211">
        <v>4</v>
      </c>
      <c r="F211" s="26">
        <f>VLOOKUP(E211,percentages!$J$2:$L$5,3,FALSE)</f>
        <v>0.72916666666666663</v>
      </c>
      <c r="G211">
        <v>150</v>
      </c>
      <c r="H211" s="26">
        <f>VLOOKUP(G211,percentages!N$2:Q$11,3,FALSE)</f>
        <v>17</v>
      </c>
      <c r="I211">
        <v>250</v>
      </c>
      <c r="J211" s="26">
        <f>VLOOKUP(I211,percentages!S$2:U$11,3,FALSE)</f>
        <v>0.41176470588235292</v>
      </c>
      <c r="K211">
        <v>0</v>
      </c>
      <c r="L211">
        <v>0</v>
      </c>
      <c r="M211" s="26">
        <f>VLOOKUP(L211,percentages!AA$2:AC$4,3,FALSE)</f>
        <v>0.37086092715231789</v>
      </c>
      <c r="N211">
        <v>160</v>
      </c>
      <c r="O211" s="26" t="e">
        <f>VLOOKUP(N211,percentages!AD$2:AF$15,3,FALSE)</f>
        <v>#N/A</v>
      </c>
      <c r="P211">
        <v>1</v>
      </c>
      <c r="Q211" s="26">
        <f>VLOOKUP(P211,percentages!AI$2:AK$3,3,FALSE)</f>
        <v>0.76767676767676762</v>
      </c>
      <c r="R211">
        <v>1.5</v>
      </c>
      <c r="S211" s="26">
        <f>VLOOKUP(R211,percentages!AM$2:AO$10,3,FALSE)</f>
        <v>0.47368421052631576</v>
      </c>
      <c r="T211">
        <v>2</v>
      </c>
      <c r="U211" s="26">
        <f>VLOOKUP(T211,percentages!AQ$2:AS$4,3,FALSE)</f>
        <v>0.65</v>
      </c>
      <c r="V211">
        <v>0</v>
      </c>
      <c r="W211" s="26">
        <f>VLOOKUP(V211,percentages!AU$2:AW$5,3,FALSE)</f>
        <v>0.26136363636363635</v>
      </c>
      <c r="X211">
        <v>3</v>
      </c>
      <c r="Y211" s="26">
        <f>VLOOKUP(X211,percentages!AY$2:BA$4,3,FALSE)</f>
        <v>0.22289156626506024</v>
      </c>
      <c r="Z211">
        <v>1</v>
      </c>
      <c r="AA211" s="26" t="e">
        <f t="shared" si="28"/>
        <v>#N/A</v>
      </c>
      <c r="AB211" s="26" t="e">
        <f t="shared" si="29"/>
        <v>#N/A</v>
      </c>
      <c r="AC211" t="e">
        <f t="shared" si="30"/>
        <v>#N/A</v>
      </c>
      <c r="AD211" t="e">
        <f t="shared" si="31"/>
        <v>#N/A</v>
      </c>
      <c r="AE211" t="e">
        <f t="shared" si="32"/>
        <v>#N/A</v>
      </c>
      <c r="AF211" t="e">
        <f t="shared" si="33"/>
        <v>#N/A</v>
      </c>
      <c r="AG211" t="e">
        <f t="shared" si="34"/>
        <v>#N/A</v>
      </c>
      <c r="AH211" t="e">
        <f t="shared" si="35"/>
        <v>#N/A</v>
      </c>
    </row>
    <row r="212" spans="1:34" x14ac:dyDescent="0.25">
      <c r="A212">
        <v>40</v>
      </c>
      <c r="B212" s="26">
        <f>VLOOKUP(A212,percentages!$A$2:$D$10,4,FALSE)</f>
        <v>0.33333333333333331</v>
      </c>
      <c r="C212">
        <v>0</v>
      </c>
      <c r="D212">
        <f t="shared" si="27"/>
        <v>0.26</v>
      </c>
      <c r="E212">
        <v>3</v>
      </c>
      <c r="F212" s="26">
        <f>VLOOKUP(E212,percentages!$J$2:$L$5,3,FALSE)</f>
        <v>0.20930232558139536</v>
      </c>
      <c r="G212">
        <v>120</v>
      </c>
      <c r="H212" s="26">
        <f>VLOOKUP(G212,percentages!N$2:Q$11,3,FALSE)</f>
        <v>22</v>
      </c>
      <c r="I212">
        <v>225</v>
      </c>
      <c r="J212" s="26">
        <f>VLOOKUP(I212,percentages!S$2:U$11,3,FALSE)</f>
        <v>0.36206896551724138</v>
      </c>
      <c r="K212">
        <v>0</v>
      </c>
      <c r="L212">
        <v>0</v>
      </c>
      <c r="M212" s="26">
        <f>VLOOKUP(L212,percentages!AA$2:AC$4,3,FALSE)</f>
        <v>0.37086092715231789</v>
      </c>
      <c r="N212">
        <v>170</v>
      </c>
      <c r="O212" s="26" t="e">
        <f>VLOOKUP(N212,percentages!AD$2:AF$15,3,FALSE)</f>
        <v>#N/A</v>
      </c>
      <c r="P212">
        <v>0</v>
      </c>
      <c r="Q212" s="26">
        <f>VLOOKUP(P212,percentages!AI$2:AK$3,3,FALSE)</f>
        <v>0.30882352941176472</v>
      </c>
      <c r="R212">
        <v>0</v>
      </c>
      <c r="S212" s="26">
        <f>VLOOKUP(R212,percentages!AM$2:AO$10,3,FALSE)</f>
        <v>0.26262626262626265</v>
      </c>
      <c r="T212">
        <v>1</v>
      </c>
      <c r="U212" s="26">
        <f>VLOOKUP(T212,percentages!AQ$2:AS$4,3,FALSE)</f>
        <v>0.25352112676056338</v>
      </c>
      <c r="V212">
        <v>0</v>
      </c>
      <c r="W212" s="26">
        <f>VLOOKUP(V212,percentages!AU$2:AW$5,3,FALSE)</f>
        <v>0.26136363636363635</v>
      </c>
      <c r="X212">
        <v>3</v>
      </c>
      <c r="Y212" s="26">
        <f>VLOOKUP(X212,percentages!AY$2:BA$4,3,FALSE)</f>
        <v>0.22289156626506024</v>
      </c>
      <c r="Z212">
        <v>0</v>
      </c>
      <c r="AA212" s="26" t="e">
        <f t="shared" si="28"/>
        <v>#N/A</v>
      </c>
      <c r="AB212" s="26" t="e">
        <f t="shared" si="29"/>
        <v>#N/A</v>
      </c>
      <c r="AC212" t="e">
        <f t="shared" si="30"/>
        <v>#N/A</v>
      </c>
      <c r="AD212" t="e">
        <f t="shared" si="31"/>
        <v>#N/A</v>
      </c>
      <c r="AE212" t="e">
        <f t="shared" si="32"/>
        <v>#N/A</v>
      </c>
      <c r="AF212" t="e">
        <f t="shared" si="33"/>
        <v>#N/A</v>
      </c>
      <c r="AG212" t="e">
        <f t="shared" si="34"/>
        <v>#N/A</v>
      </c>
      <c r="AH212" t="e">
        <f t="shared" si="35"/>
        <v>#N/A</v>
      </c>
    </row>
    <row r="213" spans="1:34" x14ac:dyDescent="0.25">
      <c r="A213">
        <v>40</v>
      </c>
      <c r="B213" s="26">
        <f>VLOOKUP(A213,percentages!$A$2:$D$10,4,FALSE)</f>
        <v>0.33333333333333331</v>
      </c>
      <c r="C213">
        <v>1</v>
      </c>
      <c r="D213">
        <f t="shared" si="27"/>
        <v>0.55000000000000004</v>
      </c>
      <c r="E213">
        <v>1</v>
      </c>
      <c r="F213" s="26">
        <f>VLOOKUP(E213,percentages!$J$2:$L$5,3,FALSE)</f>
        <v>0.30434782608695654</v>
      </c>
      <c r="G213">
        <v>120</v>
      </c>
      <c r="H213" s="26">
        <f>VLOOKUP(G213,percentages!N$2:Q$11,3,FALSE)</f>
        <v>22</v>
      </c>
      <c r="I213">
        <v>250</v>
      </c>
      <c r="J213" s="26">
        <f>VLOOKUP(I213,percentages!S$2:U$11,3,FALSE)</f>
        <v>0.41176470588235292</v>
      </c>
      <c r="K213">
        <v>0</v>
      </c>
      <c r="L213">
        <v>0</v>
      </c>
      <c r="M213" s="26">
        <f>VLOOKUP(L213,percentages!AA$2:AC$4,3,FALSE)</f>
        <v>0.37086092715231789</v>
      </c>
      <c r="N213">
        <v>190</v>
      </c>
      <c r="O213" s="26">
        <f>VLOOKUP(N213,percentages!AD$2:AF$15,3,FALSE)</f>
        <v>0.14285714285714285</v>
      </c>
      <c r="P213">
        <v>1</v>
      </c>
      <c r="Q213" s="26">
        <f>VLOOKUP(P213,percentages!AI$2:AK$3,3,FALSE)</f>
        <v>0.76767676767676762</v>
      </c>
      <c r="R213">
        <v>7</v>
      </c>
      <c r="S213" s="26">
        <f>VLOOKUP(R213,percentages!AM$2:AO$10,3,FALSE)</f>
        <v>0.92307692307692313</v>
      </c>
      <c r="T213">
        <v>2</v>
      </c>
      <c r="U213" s="26">
        <f>VLOOKUP(T213,percentages!AQ$2:AS$4,3,FALSE)</f>
        <v>0.65</v>
      </c>
      <c r="V213">
        <v>0</v>
      </c>
      <c r="W213" s="26">
        <f>VLOOKUP(V213,percentages!AU$2:AW$5,3,FALSE)</f>
        <v>0.26136363636363635</v>
      </c>
      <c r="X213">
        <v>7</v>
      </c>
      <c r="Y213" s="26">
        <f>VLOOKUP(X213,percentages!AY$2:BA$4,3,FALSE)</f>
        <v>0.76068376068376065</v>
      </c>
      <c r="Z213">
        <v>4</v>
      </c>
      <c r="AA213" s="26">
        <f t="shared" si="28"/>
        <v>2.2896637519260992</v>
      </c>
      <c r="AB213" s="26">
        <f t="shared" si="29"/>
        <v>0</v>
      </c>
      <c r="AC213">
        <f t="shared" si="30"/>
        <v>0</v>
      </c>
      <c r="AD213">
        <f t="shared" si="31"/>
        <v>0</v>
      </c>
      <c r="AE213">
        <f t="shared" si="32"/>
        <v>0</v>
      </c>
      <c r="AF213">
        <f t="shared" si="33"/>
        <v>0</v>
      </c>
      <c r="AG213">
        <f t="shared" si="34"/>
        <v>1</v>
      </c>
      <c r="AH213">
        <f t="shared" si="35"/>
        <v>0</v>
      </c>
    </row>
    <row r="214" spans="1:34" x14ac:dyDescent="0.25">
      <c r="A214">
        <v>45</v>
      </c>
      <c r="B214" s="26">
        <f>VLOOKUP(A214,percentages!$A$2:$D$10,4,FALSE)</f>
        <v>0.22222222222222221</v>
      </c>
      <c r="C214">
        <v>1</v>
      </c>
      <c r="D214">
        <f t="shared" si="27"/>
        <v>0.55000000000000004</v>
      </c>
      <c r="E214">
        <v>3</v>
      </c>
      <c r="F214" s="26">
        <f>VLOOKUP(E214,percentages!$J$2:$L$5,3,FALSE)</f>
        <v>0.20930232558139536</v>
      </c>
      <c r="G214">
        <v>130</v>
      </c>
      <c r="H214" s="26">
        <f>VLOOKUP(G214,percentages!N$2:Q$11,3,FALSE)</f>
        <v>34</v>
      </c>
      <c r="I214">
        <v>225</v>
      </c>
      <c r="J214" s="26">
        <f>VLOOKUP(I214,percentages!S$2:U$11,3,FALSE)</f>
        <v>0.36206896551724138</v>
      </c>
      <c r="K214">
        <v>0</v>
      </c>
      <c r="L214">
        <v>2</v>
      </c>
      <c r="M214" s="26">
        <f>VLOOKUP(L214,percentages!AA$2:AC$4,3,FALSE)</f>
        <v>0.54054054054054057</v>
      </c>
      <c r="N214">
        <v>170</v>
      </c>
      <c r="O214" s="26" t="e">
        <f>VLOOKUP(N214,percentages!AD$2:AF$15,3,FALSE)</f>
        <v>#N/A</v>
      </c>
      <c r="P214">
        <v>0</v>
      </c>
      <c r="Q214" s="26">
        <f>VLOOKUP(P214,percentages!AI$2:AK$3,3,FALSE)</f>
        <v>0.30882352941176472</v>
      </c>
      <c r="R214">
        <v>2</v>
      </c>
      <c r="S214" s="26">
        <f>VLOOKUP(R214,percentages!AM$2:AO$10,3,FALSE)</f>
        <v>0.6</v>
      </c>
      <c r="T214">
        <v>2</v>
      </c>
      <c r="U214" s="26">
        <f>VLOOKUP(T214,percentages!AQ$2:AS$4,3,FALSE)</f>
        <v>0.65</v>
      </c>
      <c r="V214">
        <v>0</v>
      </c>
      <c r="W214" s="26">
        <f>VLOOKUP(V214,percentages!AU$2:AW$5,3,FALSE)</f>
        <v>0.26136363636363635</v>
      </c>
      <c r="X214">
        <v>3</v>
      </c>
      <c r="Y214" s="26">
        <f>VLOOKUP(X214,percentages!AY$2:BA$4,3,FALSE)</f>
        <v>0.22289156626506024</v>
      </c>
      <c r="Z214">
        <v>0</v>
      </c>
      <c r="AA214" s="26" t="e">
        <f t="shared" si="28"/>
        <v>#N/A</v>
      </c>
      <c r="AB214" s="26" t="e">
        <f t="shared" si="29"/>
        <v>#N/A</v>
      </c>
      <c r="AC214" t="e">
        <f t="shared" si="30"/>
        <v>#N/A</v>
      </c>
      <c r="AD214" t="e">
        <f t="shared" si="31"/>
        <v>#N/A</v>
      </c>
      <c r="AE214" t="e">
        <f t="shared" si="32"/>
        <v>#N/A</v>
      </c>
      <c r="AF214" t="e">
        <f t="shared" si="33"/>
        <v>#N/A</v>
      </c>
      <c r="AG214" t="e">
        <f t="shared" si="34"/>
        <v>#N/A</v>
      </c>
      <c r="AH214" t="e">
        <f t="shared" si="35"/>
        <v>#N/A</v>
      </c>
    </row>
    <row r="215" spans="1:34" x14ac:dyDescent="0.25">
      <c r="A215">
        <v>70</v>
      </c>
      <c r="B215" s="26">
        <f>VLOOKUP(A215,percentages!$A$2:$D$10,4,FALSE)</f>
        <v>0.55555555555555558</v>
      </c>
      <c r="C215">
        <v>0</v>
      </c>
      <c r="D215">
        <f t="shared" si="27"/>
        <v>0.26</v>
      </c>
      <c r="E215">
        <v>4</v>
      </c>
      <c r="F215" s="26">
        <f>VLOOKUP(E215,percentages!$J$2:$L$5,3,FALSE)</f>
        <v>0.72916666666666663</v>
      </c>
      <c r="G215">
        <v>180</v>
      </c>
      <c r="H215" s="26">
        <f>VLOOKUP(G215,percentages!N$2:Q$11,3,FALSE)</f>
        <v>4</v>
      </c>
      <c r="I215">
        <v>250</v>
      </c>
      <c r="J215" s="26">
        <f>VLOOKUP(I215,percentages!S$2:U$11,3,FALSE)</f>
        <v>0.41176470588235292</v>
      </c>
      <c r="K215">
        <v>1</v>
      </c>
      <c r="L215">
        <v>0</v>
      </c>
      <c r="M215" s="26">
        <f>VLOOKUP(L215,percentages!AA$2:AC$4,3,FALSE)</f>
        <v>0.37086092715231789</v>
      </c>
      <c r="N215">
        <v>170</v>
      </c>
      <c r="O215" s="26" t="e">
        <f>VLOOKUP(N215,percentages!AD$2:AF$15,3,FALSE)</f>
        <v>#N/A</v>
      </c>
      <c r="P215">
        <v>1</v>
      </c>
      <c r="Q215" s="26">
        <f>VLOOKUP(P215,percentages!AI$2:AK$3,3,FALSE)</f>
        <v>0.76767676767676762</v>
      </c>
      <c r="R215">
        <v>1</v>
      </c>
      <c r="S215" s="26">
        <f>VLOOKUP(R215,percentages!AM$2:AO$10,3,FALSE)</f>
        <v>0.48888888888888887</v>
      </c>
      <c r="T215">
        <v>2</v>
      </c>
      <c r="U215" s="26">
        <f>VLOOKUP(T215,percentages!AQ$2:AS$4,3,FALSE)</f>
        <v>0.65</v>
      </c>
      <c r="V215">
        <v>2</v>
      </c>
      <c r="W215" s="26">
        <f>VLOOKUP(V215,percentages!AU$2:AW$5,3,FALSE)</f>
        <v>0.81578947368421051</v>
      </c>
      <c r="X215">
        <v>7</v>
      </c>
      <c r="Y215" s="26">
        <f>VLOOKUP(X215,percentages!AY$2:BA$4,3,FALSE)</f>
        <v>0.76068376068376065</v>
      </c>
      <c r="Z215">
        <v>3</v>
      </c>
      <c r="AA215" s="26" t="e">
        <f t="shared" si="28"/>
        <v>#N/A</v>
      </c>
      <c r="AB215" s="26" t="e">
        <f t="shared" si="29"/>
        <v>#N/A</v>
      </c>
      <c r="AC215" t="e">
        <f t="shared" si="30"/>
        <v>#N/A</v>
      </c>
      <c r="AD215" t="e">
        <f t="shared" si="31"/>
        <v>#N/A</v>
      </c>
      <c r="AE215" t="e">
        <f t="shared" si="32"/>
        <v>#N/A</v>
      </c>
      <c r="AF215" t="e">
        <f t="shared" si="33"/>
        <v>#N/A</v>
      </c>
      <c r="AG215" t="e">
        <f t="shared" si="34"/>
        <v>#N/A</v>
      </c>
      <c r="AH215" t="e">
        <f t="shared" si="35"/>
        <v>#N/A</v>
      </c>
    </row>
    <row r="216" spans="1:34" x14ac:dyDescent="0.25">
      <c r="A216">
        <v>55</v>
      </c>
      <c r="B216" s="26">
        <f>VLOOKUP(A216,percentages!$A$2:$D$10,4,FALSE)</f>
        <v>0.35087719298245612</v>
      </c>
      <c r="C216">
        <v>1</v>
      </c>
      <c r="D216">
        <f t="shared" si="27"/>
        <v>0.55000000000000004</v>
      </c>
      <c r="E216">
        <v>4</v>
      </c>
      <c r="F216" s="26">
        <f>VLOOKUP(E216,percentages!$J$2:$L$5,3,FALSE)</f>
        <v>0.72916666666666663</v>
      </c>
      <c r="G216">
        <v>120</v>
      </c>
      <c r="H216" s="26">
        <f>VLOOKUP(G216,percentages!N$2:Q$11,3,FALSE)</f>
        <v>22</v>
      </c>
      <c r="I216">
        <v>250</v>
      </c>
      <c r="J216" s="26">
        <f>VLOOKUP(I216,percentages!S$2:U$11,3,FALSE)</f>
        <v>0.41176470588235292</v>
      </c>
      <c r="K216">
        <v>0</v>
      </c>
      <c r="L216">
        <v>0</v>
      </c>
      <c r="M216" s="26">
        <f>VLOOKUP(L216,percentages!AA$2:AC$4,3,FALSE)</f>
        <v>0.37086092715231789</v>
      </c>
      <c r="N216">
        <v>160</v>
      </c>
      <c r="O216" s="26" t="e">
        <f>VLOOKUP(N216,percentages!AD$2:AF$15,3,FALSE)</f>
        <v>#N/A</v>
      </c>
      <c r="P216">
        <v>0</v>
      </c>
      <c r="Q216" s="26">
        <f>VLOOKUP(P216,percentages!AI$2:AK$3,3,FALSE)</f>
        <v>0.30882352941176472</v>
      </c>
      <c r="R216">
        <v>0</v>
      </c>
      <c r="S216" s="26">
        <f>VLOOKUP(R216,percentages!AM$2:AO$10,3,FALSE)</f>
        <v>0.26262626262626265</v>
      </c>
      <c r="T216">
        <v>1</v>
      </c>
      <c r="U216" s="26">
        <f>VLOOKUP(T216,percentages!AQ$2:AS$4,3,FALSE)</f>
        <v>0.25352112676056338</v>
      </c>
      <c r="V216">
        <v>1</v>
      </c>
      <c r="W216" s="26">
        <f>VLOOKUP(V216,percentages!AU$2:AW$5,3,FALSE)</f>
        <v>0.67692307692307696</v>
      </c>
      <c r="X216">
        <v>3</v>
      </c>
      <c r="Y216" s="26">
        <f>VLOOKUP(X216,percentages!AY$2:BA$4,3,FALSE)</f>
        <v>0.22289156626506024</v>
      </c>
      <c r="Z216">
        <v>1</v>
      </c>
      <c r="AA216" s="26" t="e">
        <f t="shared" si="28"/>
        <v>#N/A</v>
      </c>
      <c r="AB216" s="26" t="e">
        <f t="shared" si="29"/>
        <v>#N/A</v>
      </c>
      <c r="AC216" t="e">
        <f t="shared" si="30"/>
        <v>#N/A</v>
      </c>
      <c r="AD216" t="e">
        <f t="shared" si="31"/>
        <v>#N/A</v>
      </c>
      <c r="AE216" t="e">
        <f t="shared" si="32"/>
        <v>#N/A</v>
      </c>
      <c r="AF216" t="e">
        <f t="shared" si="33"/>
        <v>#N/A</v>
      </c>
      <c r="AG216" t="e">
        <f t="shared" si="34"/>
        <v>#N/A</v>
      </c>
      <c r="AH216" t="e">
        <f t="shared" si="35"/>
        <v>#N/A</v>
      </c>
    </row>
    <row r="217" spans="1:34" x14ac:dyDescent="0.25">
      <c r="A217">
        <v>60</v>
      </c>
      <c r="B217" s="26">
        <f>VLOOKUP(A217,percentages!$A$2:$D$10,4,FALSE)</f>
        <v>0.63013698630136983</v>
      </c>
      <c r="C217">
        <v>1</v>
      </c>
      <c r="D217">
        <f t="shared" si="27"/>
        <v>0.55000000000000004</v>
      </c>
      <c r="E217">
        <v>1</v>
      </c>
      <c r="F217" s="26">
        <f>VLOOKUP(E217,percentages!$J$2:$L$5,3,FALSE)</f>
        <v>0.30434782608695654</v>
      </c>
      <c r="G217">
        <v>120</v>
      </c>
      <c r="H217" s="26">
        <f>VLOOKUP(G217,percentages!N$2:Q$11,3,FALSE)</f>
        <v>22</v>
      </c>
      <c r="I217">
        <v>200</v>
      </c>
      <c r="J217" s="26">
        <f>VLOOKUP(I217,percentages!S$2:U$11,3,FALSE)</f>
        <v>0.38235294117647056</v>
      </c>
      <c r="K217">
        <v>0</v>
      </c>
      <c r="L217">
        <v>2</v>
      </c>
      <c r="M217" s="26">
        <f>VLOOKUP(L217,percentages!AA$2:AC$4,3,FALSE)</f>
        <v>0.54054054054054057</v>
      </c>
      <c r="N217">
        <v>170</v>
      </c>
      <c r="O217" s="26" t="e">
        <f>VLOOKUP(N217,percentages!AD$2:AF$15,3,FALSE)</f>
        <v>#N/A</v>
      </c>
      <c r="P217">
        <v>0</v>
      </c>
      <c r="Q217" s="26">
        <f>VLOOKUP(P217,percentages!AI$2:AK$3,3,FALSE)</f>
        <v>0.30882352941176472</v>
      </c>
      <c r="R217">
        <v>2</v>
      </c>
      <c r="S217" s="26">
        <f>VLOOKUP(R217,percentages!AM$2:AO$10,3,FALSE)</f>
        <v>0.6</v>
      </c>
      <c r="T217">
        <v>2</v>
      </c>
      <c r="U217" s="26">
        <f>VLOOKUP(T217,percentages!AQ$2:AS$4,3,FALSE)</f>
        <v>0.65</v>
      </c>
      <c r="V217">
        <v>0</v>
      </c>
      <c r="W217" s="26">
        <f>VLOOKUP(V217,percentages!AU$2:AW$5,3,FALSE)</f>
        <v>0.26136363636363635</v>
      </c>
      <c r="X217">
        <v>7</v>
      </c>
      <c r="Y217" s="26">
        <f>VLOOKUP(X217,percentages!AY$2:BA$4,3,FALSE)</f>
        <v>0.76068376068376065</v>
      </c>
      <c r="Z217">
        <v>0</v>
      </c>
      <c r="AA217" s="26" t="e">
        <f t="shared" si="28"/>
        <v>#N/A</v>
      </c>
      <c r="AB217" s="26" t="e">
        <f t="shared" si="29"/>
        <v>#N/A</v>
      </c>
      <c r="AC217" t="e">
        <f t="shared" si="30"/>
        <v>#N/A</v>
      </c>
      <c r="AD217" t="e">
        <f t="shared" si="31"/>
        <v>#N/A</v>
      </c>
      <c r="AE217" t="e">
        <f t="shared" si="32"/>
        <v>#N/A</v>
      </c>
      <c r="AF217" t="e">
        <f t="shared" si="33"/>
        <v>#N/A</v>
      </c>
      <c r="AG217" t="e">
        <f t="shared" si="34"/>
        <v>#N/A</v>
      </c>
      <c r="AH217" t="e">
        <f t="shared" si="35"/>
        <v>#N/A</v>
      </c>
    </row>
    <row r="218" spans="1:34" x14ac:dyDescent="0.25">
      <c r="A218">
        <v>50</v>
      </c>
      <c r="B218" s="26">
        <f>VLOOKUP(A218,percentages!$A$2:$D$10,4,FALSE)</f>
        <v>0.41935483870967744</v>
      </c>
      <c r="C218">
        <v>0</v>
      </c>
      <c r="D218">
        <f t="shared" si="27"/>
        <v>0.26</v>
      </c>
      <c r="E218">
        <v>2</v>
      </c>
      <c r="F218" s="26">
        <f>VLOOKUP(E218,percentages!$J$2:$L$5,3,FALSE)</f>
        <v>0.18</v>
      </c>
      <c r="G218">
        <v>110</v>
      </c>
      <c r="H218" s="26">
        <f>VLOOKUP(G218,percentages!N$2:Q$11,3,FALSE)</f>
        <v>13</v>
      </c>
      <c r="I218">
        <v>225</v>
      </c>
      <c r="J218" s="26">
        <f>VLOOKUP(I218,percentages!S$2:U$11,3,FALSE)</f>
        <v>0.36206896551724138</v>
      </c>
      <c r="K218">
        <v>0</v>
      </c>
      <c r="L218">
        <v>0</v>
      </c>
      <c r="M218" s="26">
        <f>VLOOKUP(L218,percentages!AA$2:AC$4,3,FALSE)</f>
        <v>0.37086092715231789</v>
      </c>
      <c r="N218">
        <v>180</v>
      </c>
      <c r="O218" s="26" t="e">
        <f>VLOOKUP(N218,percentages!AD$2:AF$15,3,FALSE)</f>
        <v>#N/A</v>
      </c>
      <c r="P218">
        <v>0</v>
      </c>
      <c r="Q218" s="26">
        <f>VLOOKUP(P218,percentages!AI$2:AK$3,3,FALSE)</f>
        <v>0.30882352941176472</v>
      </c>
      <c r="R218">
        <v>0</v>
      </c>
      <c r="S218" s="26">
        <f>VLOOKUP(R218,percentages!AM$2:AO$10,3,FALSE)</f>
        <v>0.26262626262626265</v>
      </c>
      <c r="T218">
        <v>1</v>
      </c>
      <c r="U218" s="26">
        <f>VLOOKUP(T218,percentages!AQ$2:AS$4,3,FALSE)</f>
        <v>0.25352112676056338</v>
      </c>
      <c r="V218">
        <v>0</v>
      </c>
      <c r="W218" s="26">
        <f>VLOOKUP(V218,percentages!AU$2:AW$5,3,FALSE)</f>
        <v>0.26136363636363635</v>
      </c>
      <c r="X218">
        <v>3</v>
      </c>
      <c r="Y218" s="26">
        <f>VLOOKUP(X218,percentages!AY$2:BA$4,3,FALSE)</f>
        <v>0.22289156626506024</v>
      </c>
      <c r="Z218">
        <v>0</v>
      </c>
      <c r="AA218" s="26" t="e">
        <f t="shared" si="28"/>
        <v>#N/A</v>
      </c>
      <c r="AB218" s="26" t="e">
        <f t="shared" si="29"/>
        <v>#N/A</v>
      </c>
      <c r="AC218" t="e">
        <f t="shared" si="30"/>
        <v>#N/A</v>
      </c>
      <c r="AD218" t="e">
        <f t="shared" si="31"/>
        <v>#N/A</v>
      </c>
      <c r="AE218" t="e">
        <f t="shared" si="32"/>
        <v>#N/A</v>
      </c>
      <c r="AF218" t="e">
        <f t="shared" si="33"/>
        <v>#N/A</v>
      </c>
      <c r="AG218" t="e">
        <f t="shared" si="34"/>
        <v>#N/A</v>
      </c>
      <c r="AH218" t="e">
        <f t="shared" si="35"/>
        <v>#N/A</v>
      </c>
    </row>
    <row r="219" spans="1:34" x14ac:dyDescent="0.25">
      <c r="A219">
        <v>50</v>
      </c>
      <c r="B219" s="26">
        <f>VLOOKUP(A219,percentages!$A$2:$D$10,4,FALSE)</f>
        <v>0.41935483870967744</v>
      </c>
      <c r="C219">
        <v>0</v>
      </c>
      <c r="D219">
        <f t="shared" si="27"/>
        <v>0.26</v>
      </c>
      <c r="E219">
        <v>4</v>
      </c>
      <c r="F219" s="26">
        <f>VLOOKUP(E219,percentages!$J$2:$L$5,3,FALSE)</f>
        <v>0.72916666666666663</v>
      </c>
      <c r="G219">
        <v>140</v>
      </c>
      <c r="H219" s="26">
        <f>VLOOKUP(G219,percentages!N$2:Q$11,3,FALSE)</f>
        <v>29</v>
      </c>
      <c r="I219">
        <v>250</v>
      </c>
      <c r="J219" s="26">
        <f>VLOOKUP(I219,percentages!S$2:U$11,3,FALSE)</f>
        <v>0.41176470588235292</v>
      </c>
      <c r="K219">
        <v>0</v>
      </c>
      <c r="L219">
        <v>2</v>
      </c>
      <c r="M219" s="26">
        <f>VLOOKUP(L219,percentages!AA$2:AC$4,3,FALSE)</f>
        <v>0.54054054054054057</v>
      </c>
      <c r="N219">
        <v>160</v>
      </c>
      <c r="O219" s="26" t="e">
        <f>VLOOKUP(N219,percentages!AD$2:AF$15,3,FALSE)</f>
        <v>#N/A</v>
      </c>
      <c r="P219">
        <v>1</v>
      </c>
      <c r="Q219" s="26">
        <f>VLOOKUP(P219,percentages!AI$2:AK$3,3,FALSE)</f>
        <v>0.76767676767676762</v>
      </c>
      <c r="R219">
        <v>0</v>
      </c>
      <c r="S219" s="26">
        <f>VLOOKUP(R219,percentages!AM$2:AO$10,3,FALSE)</f>
        <v>0.26262626262626265</v>
      </c>
      <c r="T219">
        <v>2</v>
      </c>
      <c r="U219" s="26">
        <f>VLOOKUP(T219,percentages!AQ$2:AS$4,3,FALSE)</f>
        <v>0.65</v>
      </c>
      <c r="V219">
        <v>0</v>
      </c>
      <c r="W219" s="26">
        <f>VLOOKUP(V219,percentages!AU$2:AW$5,3,FALSE)</f>
        <v>0.26136363636363635</v>
      </c>
      <c r="X219">
        <v>3</v>
      </c>
      <c r="Y219" s="26">
        <f>VLOOKUP(X219,percentages!AY$2:BA$4,3,FALSE)</f>
        <v>0.22289156626506024</v>
      </c>
      <c r="Z219">
        <v>0</v>
      </c>
      <c r="AA219" s="26" t="e">
        <f t="shared" si="28"/>
        <v>#N/A</v>
      </c>
      <c r="AB219" s="26" t="e">
        <f t="shared" si="29"/>
        <v>#N/A</v>
      </c>
      <c r="AC219" t="e">
        <f t="shared" si="30"/>
        <v>#N/A</v>
      </c>
      <c r="AD219" t="e">
        <f t="shared" si="31"/>
        <v>#N/A</v>
      </c>
      <c r="AE219" t="e">
        <f t="shared" si="32"/>
        <v>#N/A</v>
      </c>
      <c r="AF219" t="e">
        <f t="shared" si="33"/>
        <v>#N/A</v>
      </c>
      <c r="AG219" t="e">
        <f t="shared" si="34"/>
        <v>#N/A</v>
      </c>
      <c r="AH219" t="e">
        <f t="shared" si="35"/>
        <v>#N/A</v>
      </c>
    </row>
    <row r="220" spans="1:34" x14ac:dyDescent="0.25">
      <c r="A220">
        <v>65</v>
      </c>
      <c r="B220" s="26">
        <f>VLOOKUP(A220,percentages!$A$2:$D$10,4,FALSE)</f>
        <v>0.60869565217391308</v>
      </c>
      <c r="C220">
        <v>0</v>
      </c>
      <c r="D220">
        <f t="shared" si="27"/>
        <v>0.26</v>
      </c>
      <c r="E220">
        <v>4</v>
      </c>
      <c r="F220" s="26">
        <f>VLOOKUP(E220,percentages!$J$2:$L$5,3,FALSE)</f>
        <v>0.72916666666666663</v>
      </c>
      <c r="G220">
        <v>130</v>
      </c>
      <c r="H220" s="26">
        <f>VLOOKUP(G220,percentages!N$2:Q$11,3,FALSE)</f>
        <v>34</v>
      </c>
      <c r="I220">
        <v>375</v>
      </c>
      <c r="J220" s="26">
        <f>VLOOKUP(I220,percentages!S$2:U$11,3,FALSE)</f>
        <v>0.48717948717948717</v>
      </c>
      <c r="K220">
        <v>0</v>
      </c>
      <c r="L220">
        <v>0</v>
      </c>
      <c r="M220" s="26">
        <f>VLOOKUP(L220,percentages!AA$2:AC$4,3,FALSE)</f>
        <v>0.37086092715231789</v>
      </c>
      <c r="N220">
        <v>130</v>
      </c>
      <c r="O220" s="26" t="e">
        <f>VLOOKUP(N220,percentages!AD$2:AF$15,3,FALSE)</f>
        <v>#N/A</v>
      </c>
      <c r="P220">
        <v>0</v>
      </c>
      <c r="Q220" s="26">
        <f>VLOOKUP(P220,percentages!AI$2:AK$3,3,FALSE)</f>
        <v>0.30882352941176472</v>
      </c>
      <c r="R220">
        <v>2</v>
      </c>
      <c r="S220" s="26">
        <f>VLOOKUP(R220,percentages!AM$2:AO$10,3,FALSE)</f>
        <v>0.6</v>
      </c>
      <c r="T220">
        <v>2</v>
      </c>
      <c r="U220" s="26">
        <f>VLOOKUP(T220,percentages!AQ$2:AS$4,3,FALSE)</f>
        <v>0.65</v>
      </c>
      <c r="V220">
        <v>2</v>
      </c>
      <c r="W220" s="26">
        <f>VLOOKUP(V220,percentages!AU$2:AW$5,3,FALSE)</f>
        <v>0.81578947368421051</v>
      </c>
      <c r="X220">
        <v>3</v>
      </c>
      <c r="Y220" s="26">
        <f>VLOOKUP(X220,percentages!AY$2:BA$4,3,FALSE)</f>
        <v>0.22289156626506024</v>
      </c>
      <c r="Z220">
        <v>0</v>
      </c>
      <c r="AA220" s="26" t="e">
        <f t="shared" si="28"/>
        <v>#N/A</v>
      </c>
      <c r="AB220" s="26" t="e">
        <f t="shared" si="29"/>
        <v>#N/A</v>
      </c>
      <c r="AC220" t="e">
        <f t="shared" si="30"/>
        <v>#N/A</v>
      </c>
      <c r="AD220" t="e">
        <f t="shared" si="31"/>
        <v>#N/A</v>
      </c>
      <c r="AE220" t="e">
        <f t="shared" si="32"/>
        <v>#N/A</v>
      </c>
      <c r="AF220" t="e">
        <f t="shared" si="33"/>
        <v>#N/A</v>
      </c>
      <c r="AG220" t="e">
        <f t="shared" si="34"/>
        <v>#N/A</v>
      </c>
      <c r="AH220" t="e">
        <f t="shared" si="35"/>
        <v>#N/A</v>
      </c>
    </row>
    <row r="221" spans="1:34" x14ac:dyDescent="0.25">
      <c r="A221">
        <v>60</v>
      </c>
      <c r="B221" s="26">
        <f>VLOOKUP(A221,percentages!$A$2:$D$10,4,FALSE)</f>
        <v>0.63013698630136983</v>
      </c>
      <c r="C221">
        <v>1</v>
      </c>
      <c r="D221">
        <f t="shared" si="27"/>
        <v>0.55000000000000004</v>
      </c>
      <c r="E221">
        <v>4</v>
      </c>
      <c r="F221" s="26">
        <f>VLOOKUP(E221,percentages!$J$2:$L$5,3,FALSE)</f>
        <v>0.72916666666666663</v>
      </c>
      <c r="G221">
        <v>140</v>
      </c>
      <c r="H221" s="26">
        <f>VLOOKUP(G221,percentages!N$2:Q$11,3,FALSE)</f>
        <v>29</v>
      </c>
      <c r="I221">
        <v>275</v>
      </c>
      <c r="J221" s="26">
        <f>VLOOKUP(I221,percentages!S$2:U$11,3,FALSE)</f>
        <v>0.5</v>
      </c>
      <c r="K221">
        <v>0</v>
      </c>
      <c r="L221">
        <v>2</v>
      </c>
      <c r="M221" s="26">
        <f>VLOOKUP(L221,percentages!AA$2:AC$4,3,FALSE)</f>
        <v>0.54054054054054057</v>
      </c>
      <c r="N221">
        <v>190</v>
      </c>
      <c r="O221" s="26">
        <f>VLOOKUP(N221,percentages!AD$2:AF$15,3,FALSE)</f>
        <v>0.14285714285714285</v>
      </c>
      <c r="P221">
        <v>0</v>
      </c>
      <c r="Q221" s="26">
        <f>VLOOKUP(P221,percentages!AI$2:AK$3,3,FALSE)</f>
        <v>0.30882352941176472</v>
      </c>
      <c r="R221">
        <v>0</v>
      </c>
      <c r="S221" s="26">
        <f>VLOOKUP(R221,percentages!AM$2:AO$10,3,FALSE)</f>
        <v>0.26262626262626265</v>
      </c>
      <c r="T221">
        <v>1</v>
      </c>
      <c r="U221" s="26">
        <f>VLOOKUP(T221,percentages!AQ$2:AS$4,3,FALSE)</f>
        <v>0.25352112676056338</v>
      </c>
      <c r="V221">
        <v>0</v>
      </c>
      <c r="W221" s="26">
        <f>VLOOKUP(V221,percentages!AU$2:AW$5,3,FALSE)</f>
        <v>0.26136363636363635</v>
      </c>
      <c r="X221">
        <v>3</v>
      </c>
      <c r="Y221" s="26">
        <f>VLOOKUP(X221,percentages!AY$2:BA$4,3,FALSE)</f>
        <v>0.22289156626506024</v>
      </c>
      <c r="Z221">
        <v>0</v>
      </c>
      <c r="AA221" s="26">
        <f t="shared" si="28"/>
        <v>2.783493954816084</v>
      </c>
      <c r="AB221" s="26">
        <f t="shared" si="29"/>
        <v>0</v>
      </c>
      <c r="AC221">
        <f t="shared" si="30"/>
        <v>0</v>
      </c>
      <c r="AD221">
        <f t="shared" si="31"/>
        <v>0</v>
      </c>
      <c r="AE221">
        <f t="shared" si="32"/>
        <v>0</v>
      </c>
      <c r="AF221">
        <f t="shared" si="33"/>
        <v>1</v>
      </c>
      <c r="AG221">
        <f t="shared" si="34"/>
        <v>0</v>
      </c>
      <c r="AH221">
        <f t="shared" si="35"/>
        <v>1</v>
      </c>
    </row>
    <row r="222" spans="1:34" x14ac:dyDescent="0.25">
      <c r="A222">
        <v>45</v>
      </c>
      <c r="B222" s="26">
        <f>VLOOKUP(A222,percentages!$A$2:$D$10,4,FALSE)</f>
        <v>0.22222222222222221</v>
      </c>
      <c r="C222">
        <v>0</v>
      </c>
      <c r="D222">
        <f t="shared" si="27"/>
        <v>0.26</v>
      </c>
      <c r="E222">
        <v>3</v>
      </c>
      <c r="F222" s="26">
        <f>VLOOKUP(E222,percentages!$J$2:$L$5,3,FALSE)</f>
        <v>0.20930232558139536</v>
      </c>
      <c r="G222">
        <v>120</v>
      </c>
      <c r="H222" s="26">
        <f>VLOOKUP(G222,percentages!N$2:Q$11,3,FALSE)</f>
        <v>22</v>
      </c>
      <c r="I222">
        <v>275</v>
      </c>
      <c r="J222" s="26">
        <f>VLOOKUP(I222,percentages!S$2:U$11,3,FALSE)</f>
        <v>0.5</v>
      </c>
      <c r="K222">
        <v>0</v>
      </c>
      <c r="L222">
        <v>2</v>
      </c>
      <c r="M222" s="26">
        <f>VLOOKUP(L222,percentages!AA$2:AC$4,3,FALSE)</f>
        <v>0.54054054054054057</v>
      </c>
      <c r="N222">
        <v>180</v>
      </c>
      <c r="O222" s="26" t="e">
        <f>VLOOKUP(N222,percentages!AD$2:AF$15,3,FALSE)</f>
        <v>#N/A</v>
      </c>
      <c r="P222">
        <v>1</v>
      </c>
      <c r="Q222" s="26">
        <f>VLOOKUP(P222,percentages!AI$2:AK$3,3,FALSE)</f>
        <v>0.76767676767676762</v>
      </c>
      <c r="R222">
        <v>0</v>
      </c>
      <c r="S222" s="26">
        <f>VLOOKUP(R222,percentages!AM$2:AO$10,3,FALSE)</f>
        <v>0.26262626262626265</v>
      </c>
      <c r="T222">
        <v>1</v>
      </c>
      <c r="U222" s="26">
        <f>VLOOKUP(T222,percentages!AQ$2:AS$4,3,FALSE)</f>
        <v>0.25352112676056338</v>
      </c>
      <c r="V222">
        <v>0</v>
      </c>
      <c r="W222" s="26">
        <f>VLOOKUP(V222,percentages!AU$2:AW$5,3,FALSE)</f>
        <v>0.26136363636363635</v>
      </c>
      <c r="X222">
        <v>3</v>
      </c>
      <c r="Y222" s="26">
        <f>VLOOKUP(X222,percentages!AY$2:BA$4,3,FALSE)</f>
        <v>0.22289156626506024</v>
      </c>
      <c r="Z222">
        <v>0</v>
      </c>
      <c r="AA222" s="26" t="e">
        <f t="shared" si="28"/>
        <v>#N/A</v>
      </c>
      <c r="AB222" s="26" t="e">
        <f t="shared" si="29"/>
        <v>#N/A</v>
      </c>
      <c r="AC222" t="e">
        <f t="shared" si="30"/>
        <v>#N/A</v>
      </c>
      <c r="AD222" t="e">
        <f t="shared" si="31"/>
        <v>#N/A</v>
      </c>
      <c r="AE222" t="e">
        <f t="shared" si="32"/>
        <v>#N/A</v>
      </c>
      <c r="AF222" t="e">
        <f t="shared" si="33"/>
        <v>#N/A</v>
      </c>
      <c r="AG222" t="e">
        <f t="shared" si="34"/>
        <v>#N/A</v>
      </c>
      <c r="AH222" t="e">
        <f t="shared" si="35"/>
        <v>#N/A</v>
      </c>
    </row>
    <row r="223" spans="1:34" x14ac:dyDescent="0.25">
      <c r="A223">
        <v>55</v>
      </c>
      <c r="B223" s="26">
        <f>VLOOKUP(A223,percentages!$A$2:$D$10,4,FALSE)</f>
        <v>0.35087719298245612</v>
      </c>
      <c r="C223">
        <v>0</v>
      </c>
      <c r="D223">
        <f t="shared" si="27"/>
        <v>0.26</v>
      </c>
      <c r="E223">
        <v>3</v>
      </c>
      <c r="F223" s="26">
        <f>VLOOKUP(E223,percentages!$J$2:$L$5,3,FALSE)</f>
        <v>0.20930232558139536</v>
      </c>
      <c r="G223">
        <v>110</v>
      </c>
      <c r="H223" s="26">
        <f>VLOOKUP(G223,percentages!N$2:Q$11,3,FALSE)</f>
        <v>13</v>
      </c>
      <c r="I223">
        <v>275</v>
      </c>
      <c r="J223" s="26">
        <f>VLOOKUP(I223,percentages!S$2:U$11,3,FALSE)</f>
        <v>0.5</v>
      </c>
      <c r="K223">
        <v>0</v>
      </c>
      <c r="L223">
        <v>2</v>
      </c>
      <c r="M223" s="26">
        <f>VLOOKUP(L223,percentages!AA$2:AC$4,3,FALSE)</f>
        <v>0.54054054054054057</v>
      </c>
      <c r="N223">
        <v>170</v>
      </c>
      <c r="O223" s="26" t="e">
        <f>VLOOKUP(N223,percentages!AD$2:AF$15,3,FALSE)</f>
        <v>#N/A</v>
      </c>
      <c r="P223">
        <v>0</v>
      </c>
      <c r="Q223" s="26">
        <f>VLOOKUP(P223,percentages!AI$2:AK$3,3,FALSE)</f>
        <v>0.30882352941176472</v>
      </c>
      <c r="R223">
        <v>0</v>
      </c>
      <c r="S223" s="26">
        <f>VLOOKUP(R223,percentages!AM$2:AO$10,3,FALSE)</f>
        <v>0.26262626262626265</v>
      </c>
      <c r="T223">
        <v>1</v>
      </c>
      <c r="U223" s="26">
        <f>VLOOKUP(T223,percentages!AQ$2:AS$4,3,FALSE)</f>
        <v>0.25352112676056338</v>
      </c>
      <c r="V223">
        <v>0</v>
      </c>
      <c r="W223" s="26">
        <f>VLOOKUP(V223,percentages!AU$2:AW$5,3,FALSE)</f>
        <v>0.26136363636363635</v>
      </c>
      <c r="X223">
        <v>3</v>
      </c>
      <c r="Y223" s="26">
        <f>VLOOKUP(X223,percentages!AY$2:BA$4,3,FALSE)</f>
        <v>0.22289156626506024</v>
      </c>
      <c r="Z223">
        <v>0</v>
      </c>
      <c r="AA223" s="26" t="e">
        <f t="shared" si="28"/>
        <v>#N/A</v>
      </c>
      <c r="AB223" s="26" t="e">
        <f t="shared" si="29"/>
        <v>#N/A</v>
      </c>
      <c r="AC223" t="e">
        <f t="shared" si="30"/>
        <v>#N/A</v>
      </c>
      <c r="AD223" t="e">
        <f t="shared" si="31"/>
        <v>#N/A</v>
      </c>
      <c r="AE223" t="e">
        <f t="shared" si="32"/>
        <v>#N/A</v>
      </c>
      <c r="AF223" t="e">
        <f t="shared" si="33"/>
        <v>#N/A</v>
      </c>
      <c r="AG223" t="e">
        <f t="shared" si="34"/>
        <v>#N/A</v>
      </c>
      <c r="AH223" t="e">
        <f t="shared" si="35"/>
        <v>#N/A</v>
      </c>
    </row>
    <row r="224" spans="1:34" x14ac:dyDescent="0.25">
      <c r="A224">
        <v>40</v>
      </c>
      <c r="B224" s="26">
        <f>VLOOKUP(A224,percentages!$A$2:$D$10,4,FALSE)</f>
        <v>0.33333333333333331</v>
      </c>
      <c r="C224">
        <v>0</v>
      </c>
      <c r="D224">
        <f t="shared" si="27"/>
        <v>0.26</v>
      </c>
      <c r="E224">
        <v>3</v>
      </c>
      <c r="F224" s="26">
        <f>VLOOKUP(E224,percentages!$J$2:$L$5,3,FALSE)</f>
        <v>0.20930232558139536</v>
      </c>
      <c r="G224">
        <v>100</v>
      </c>
      <c r="H224" s="26">
        <f>VLOOKUP(G224,percentages!N$2:Q$11,3,FALSE)</f>
        <v>2</v>
      </c>
      <c r="I224">
        <v>200</v>
      </c>
      <c r="J224" s="26">
        <f>VLOOKUP(I224,percentages!S$2:U$11,3,FALSE)</f>
        <v>0.38235294117647056</v>
      </c>
      <c r="K224">
        <v>0</v>
      </c>
      <c r="L224">
        <v>0</v>
      </c>
      <c r="M224" s="26">
        <f>VLOOKUP(L224,percentages!AA$2:AC$4,3,FALSE)</f>
        <v>0.37086092715231789</v>
      </c>
      <c r="N224">
        <v>180</v>
      </c>
      <c r="O224" s="26" t="e">
        <f>VLOOKUP(N224,percentages!AD$2:AF$15,3,FALSE)</f>
        <v>#N/A</v>
      </c>
      <c r="P224">
        <v>0</v>
      </c>
      <c r="Q224" s="26">
        <f>VLOOKUP(P224,percentages!AI$2:AK$3,3,FALSE)</f>
        <v>0.30882352941176472</v>
      </c>
      <c r="R224">
        <v>0</v>
      </c>
      <c r="S224" s="26">
        <f>VLOOKUP(R224,percentages!AM$2:AO$10,3,FALSE)</f>
        <v>0.26262626262626265</v>
      </c>
      <c r="T224">
        <v>1</v>
      </c>
      <c r="U224" s="26">
        <f>VLOOKUP(T224,percentages!AQ$2:AS$4,3,FALSE)</f>
        <v>0.25352112676056338</v>
      </c>
      <c r="V224">
        <v>0</v>
      </c>
      <c r="W224" s="26">
        <f>VLOOKUP(V224,percentages!AU$2:AW$5,3,FALSE)</f>
        <v>0.26136363636363635</v>
      </c>
      <c r="X224">
        <v>3</v>
      </c>
      <c r="Y224" s="26">
        <f>VLOOKUP(X224,percentages!AY$2:BA$4,3,FALSE)</f>
        <v>0.22289156626506024</v>
      </c>
      <c r="Z224">
        <v>0</v>
      </c>
      <c r="AA224" s="26" t="e">
        <f t="shared" si="28"/>
        <v>#N/A</v>
      </c>
      <c r="AB224" s="26" t="e">
        <f t="shared" si="29"/>
        <v>#N/A</v>
      </c>
      <c r="AC224" t="e">
        <f t="shared" si="30"/>
        <v>#N/A</v>
      </c>
      <c r="AD224" t="e">
        <f t="shared" si="31"/>
        <v>#N/A</v>
      </c>
      <c r="AE224" t="e">
        <f t="shared" si="32"/>
        <v>#N/A</v>
      </c>
      <c r="AF224" t="e">
        <f t="shared" si="33"/>
        <v>#N/A</v>
      </c>
      <c r="AG224" t="e">
        <f t="shared" si="34"/>
        <v>#N/A</v>
      </c>
      <c r="AH224" t="e">
        <f t="shared" si="35"/>
        <v>#N/A</v>
      </c>
    </row>
    <row r="225" spans="1:34" x14ac:dyDescent="0.25">
      <c r="A225">
        <v>55</v>
      </c>
      <c r="B225" s="26">
        <f>VLOOKUP(A225,percentages!$A$2:$D$10,4,FALSE)</f>
        <v>0.35087719298245612</v>
      </c>
      <c r="C225">
        <v>1</v>
      </c>
      <c r="D225">
        <f t="shared" si="27"/>
        <v>0.55000000000000004</v>
      </c>
      <c r="E225">
        <v>4</v>
      </c>
      <c r="F225" s="26">
        <f>VLOOKUP(E225,percentages!$J$2:$L$5,3,FALSE)</f>
        <v>0.72916666666666663</v>
      </c>
      <c r="G225">
        <v>130</v>
      </c>
      <c r="H225" s="26">
        <f>VLOOKUP(G225,percentages!N$2:Q$11,3,FALSE)</f>
        <v>34</v>
      </c>
      <c r="I225">
        <v>300</v>
      </c>
      <c r="J225" s="26">
        <f>VLOOKUP(I225,percentages!S$2:U$11,3,FALSE)</f>
        <v>0.70967741935483875</v>
      </c>
      <c r="K225">
        <v>0</v>
      </c>
      <c r="L225">
        <v>0</v>
      </c>
      <c r="M225" s="26">
        <f>VLOOKUP(L225,percentages!AA$2:AC$4,3,FALSE)</f>
        <v>0.37086092715231789</v>
      </c>
      <c r="N225">
        <v>100</v>
      </c>
      <c r="O225" s="26" t="e">
        <f>VLOOKUP(N225,percentages!AD$2:AF$15,3,FALSE)</f>
        <v>#N/A</v>
      </c>
      <c r="P225">
        <v>1</v>
      </c>
      <c r="Q225" s="26">
        <f>VLOOKUP(P225,percentages!AI$2:AK$3,3,FALSE)</f>
        <v>0.76767676767676762</v>
      </c>
      <c r="R225">
        <v>2</v>
      </c>
      <c r="S225" s="26">
        <f>VLOOKUP(R225,percentages!AM$2:AO$10,3,FALSE)</f>
        <v>0.6</v>
      </c>
      <c r="T225">
        <v>2</v>
      </c>
      <c r="U225" s="26">
        <f>VLOOKUP(T225,percentages!AQ$2:AS$4,3,FALSE)</f>
        <v>0.65</v>
      </c>
      <c r="V225">
        <v>2</v>
      </c>
      <c r="W225" s="26">
        <f>VLOOKUP(V225,percentages!AU$2:AW$5,3,FALSE)</f>
        <v>0.81578947368421051</v>
      </c>
      <c r="X225">
        <v>7</v>
      </c>
      <c r="Y225" s="26">
        <f>VLOOKUP(X225,percentages!AY$2:BA$4,3,FALSE)</f>
        <v>0.76068376068376065</v>
      </c>
      <c r="Z225">
        <v>3</v>
      </c>
      <c r="AA225" s="26" t="e">
        <f t="shared" si="28"/>
        <v>#N/A</v>
      </c>
      <c r="AB225" s="26" t="e">
        <f t="shared" si="29"/>
        <v>#N/A</v>
      </c>
      <c r="AC225" t="e">
        <f t="shared" si="30"/>
        <v>#N/A</v>
      </c>
      <c r="AD225" t="e">
        <f t="shared" si="31"/>
        <v>#N/A</v>
      </c>
      <c r="AE225" t="e">
        <f t="shared" si="32"/>
        <v>#N/A</v>
      </c>
      <c r="AF225" t="e">
        <f t="shared" si="33"/>
        <v>#N/A</v>
      </c>
      <c r="AG225" t="e">
        <f t="shared" si="34"/>
        <v>#N/A</v>
      </c>
      <c r="AH225" t="e">
        <f t="shared" si="35"/>
        <v>#N/A</v>
      </c>
    </row>
    <row r="226" spans="1:34" x14ac:dyDescent="0.25">
      <c r="A226">
        <v>65</v>
      </c>
      <c r="B226" s="26">
        <f>VLOOKUP(A226,percentages!$A$2:$D$10,4,FALSE)</f>
        <v>0.60869565217391308</v>
      </c>
      <c r="C226">
        <v>0</v>
      </c>
      <c r="D226">
        <f t="shared" si="27"/>
        <v>0.26</v>
      </c>
      <c r="E226">
        <v>4</v>
      </c>
      <c r="F226" s="26">
        <f>VLOOKUP(E226,percentages!$J$2:$L$5,3,FALSE)</f>
        <v>0.72916666666666663</v>
      </c>
      <c r="G226">
        <v>110</v>
      </c>
      <c r="H226" s="26">
        <f>VLOOKUP(G226,percentages!N$2:Q$11,3,FALSE)</f>
        <v>13</v>
      </c>
      <c r="I226">
        <v>275</v>
      </c>
      <c r="J226" s="26">
        <f>VLOOKUP(I226,percentages!S$2:U$11,3,FALSE)</f>
        <v>0.5</v>
      </c>
      <c r="K226">
        <v>0</v>
      </c>
      <c r="L226">
        <v>0</v>
      </c>
      <c r="M226" s="26">
        <f>VLOOKUP(L226,percentages!AA$2:AC$4,3,FALSE)</f>
        <v>0.37086092715231789</v>
      </c>
      <c r="N226">
        <v>170</v>
      </c>
      <c r="O226" s="26" t="e">
        <f>VLOOKUP(N226,percentages!AD$2:AF$15,3,FALSE)</f>
        <v>#N/A</v>
      </c>
      <c r="P226">
        <v>1</v>
      </c>
      <c r="Q226" s="26">
        <f>VLOOKUP(P226,percentages!AI$2:AK$3,3,FALSE)</f>
        <v>0.76767676767676762</v>
      </c>
      <c r="R226">
        <v>2</v>
      </c>
      <c r="S226" s="26">
        <f>VLOOKUP(R226,percentages!AM$2:AO$10,3,FALSE)</f>
        <v>0.6</v>
      </c>
      <c r="T226">
        <v>2</v>
      </c>
      <c r="U226" s="26">
        <f>VLOOKUP(T226,percentages!AQ$2:AS$4,3,FALSE)</f>
        <v>0.65</v>
      </c>
      <c r="V226">
        <v>2</v>
      </c>
      <c r="W226" s="26">
        <f>VLOOKUP(V226,percentages!AU$2:AW$5,3,FALSE)</f>
        <v>0.81578947368421051</v>
      </c>
      <c r="X226">
        <v>3</v>
      </c>
      <c r="Y226" s="26">
        <f>VLOOKUP(X226,percentages!AY$2:BA$4,3,FALSE)</f>
        <v>0.22289156626506024</v>
      </c>
      <c r="Z226">
        <v>1</v>
      </c>
      <c r="AA226" s="26" t="e">
        <f t="shared" si="28"/>
        <v>#N/A</v>
      </c>
      <c r="AB226" s="26" t="e">
        <f t="shared" si="29"/>
        <v>#N/A</v>
      </c>
      <c r="AC226" t="e">
        <f t="shared" si="30"/>
        <v>#N/A</v>
      </c>
      <c r="AD226" t="e">
        <f t="shared" si="31"/>
        <v>#N/A</v>
      </c>
      <c r="AE226" t="e">
        <f t="shared" si="32"/>
        <v>#N/A</v>
      </c>
      <c r="AF226" t="e">
        <f t="shared" si="33"/>
        <v>#N/A</v>
      </c>
      <c r="AG226" t="e">
        <f t="shared" si="34"/>
        <v>#N/A</v>
      </c>
      <c r="AH226" t="e">
        <f t="shared" si="35"/>
        <v>#N/A</v>
      </c>
    </row>
    <row r="227" spans="1:34" x14ac:dyDescent="0.25">
      <c r="A227">
        <v>40</v>
      </c>
      <c r="B227" s="26">
        <f>VLOOKUP(A227,percentages!$A$2:$D$10,4,FALSE)</f>
        <v>0.33333333333333331</v>
      </c>
      <c r="C227">
        <v>0</v>
      </c>
      <c r="D227">
        <f t="shared" si="27"/>
        <v>0.26</v>
      </c>
      <c r="E227">
        <v>2</v>
      </c>
      <c r="F227" s="26">
        <f>VLOOKUP(E227,percentages!$J$2:$L$5,3,FALSE)</f>
        <v>0.18</v>
      </c>
      <c r="G227">
        <v>120</v>
      </c>
      <c r="H227" s="26">
        <f>VLOOKUP(G227,percentages!N$2:Q$11,3,FALSE)</f>
        <v>22</v>
      </c>
      <c r="I227">
        <v>225</v>
      </c>
      <c r="J227" s="26">
        <f>VLOOKUP(I227,percentages!S$2:U$11,3,FALSE)</f>
        <v>0.36206896551724138</v>
      </c>
      <c r="K227">
        <v>0</v>
      </c>
      <c r="L227">
        <v>0</v>
      </c>
      <c r="M227" s="26">
        <f>VLOOKUP(L227,percentages!AA$2:AC$4,3,FALSE)</f>
        <v>0.37086092715231789</v>
      </c>
      <c r="N227">
        <v>200</v>
      </c>
      <c r="O227" s="26">
        <f>VLOOKUP(N227,percentages!AD$2:AF$15,3,FALSE)</f>
        <v>0.33333333333333331</v>
      </c>
      <c r="P227">
        <v>0</v>
      </c>
      <c r="Q227" s="26">
        <f>VLOOKUP(P227,percentages!AI$2:AK$3,3,FALSE)</f>
        <v>0.30882352941176472</v>
      </c>
      <c r="R227">
        <v>1</v>
      </c>
      <c r="S227" s="26">
        <f>VLOOKUP(R227,percentages!AM$2:AO$10,3,FALSE)</f>
        <v>0.48888888888888887</v>
      </c>
      <c r="T227">
        <v>1</v>
      </c>
      <c r="U227" s="26">
        <f>VLOOKUP(T227,percentages!AQ$2:AS$4,3,FALSE)</f>
        <v>0.25352112676056338</v>
      </c>
      <c r="V227">
        <v>0</v>
      </c>
      <c r="W227" s="26">
        <f>VLOOKUP(V227,percentages!AU$2:AW$5,3,FALSE)</f>
        <v>0.26136363636363635</v>
      </c>
      <c r="X227">
        <v>3</v>
      </c>
      <c r="Y227" s="26">
        <f>VLOOKUP(X227,percentages!AY$2:BA$4,3,FALSE)</f>
        <v>0.22289156626506024</v>
      </c>
      <c r="Z227">
        <v>0</v>
      </c>
      <c r="AA227" s="26">
        <f t="shared" si="28"/>
        <v>2.1145904422521782</v>
      </c>
      <c r="AB227" s="26">
        <f t="shared" si="29"/>
        <v>0</v>
      </c>
      <c r="AC227">
        <f t="shared" si="30"/>
        <v>0</v>
      </c>
      <c r="AD227">
        <f t="shared" si="31"/>
        <v>0</v>
      </c>
      <c r="AE227">
        <f t="shared" si="32"/>
        <v>0</v>
      </c>
      <c r="AF227">
        <f t="shared" si="33"/>
        <v>1</v>
      </c>
      <c r="AG227">
        <f t="shared" si="34"/>
        <v>0</v>
      </c>
      <c r="AH227">
        <f t="shared" si="35"/>
        <v>1</v>
      </c>
    </row>
    <row r="228" spans="1:34" x14ac:dyDescent="0.25">
      <c r="A228">
        <v>50</v>
      </c>
      <c r="B228" s="26">
        <f>VLOOKUP(A228,percentages!$A$2:$D$10,4,FALSE)</f>
        <v>0.41935483870967744</v>
      </c>
      <c r="C228">
        <v>1</v>
      </c>
      <c r="D228">
        <f t="shared" si="27"/>
        <v>0.55000000000000004</v>
      </c>
      <c r="E228">
        <v>4</v>
      </c>
      <c r="F228" s="26">
        <f>VLOOKUP(E228,percentages!$J$2:$L$5,3,FALSE)</f>
        <v>0.72916666666666663</v>
      </c>
      <c r="G228">
        <v>120</v>
      </c>
      <c r="H228" s="26">
        <f>VLOOKUP(G228,percentages!N$2:Q$11,3,FALSE)</f>
        <v>22</v>
      </c>
      <c r="I228">
        <v>225</v>
      </c>
      <c r="J228" s="26">
        <f>VLOOKUP(I228,percentages!S$2:U$11,3,FALSE)</f>
        <v>0.36206896551724138</v>
      </c>
      <c r="K228">
        <v>0</v>
      </c>
      <c r="L228">
        <v>0</v>
      </c>
      <c r="M228" s="26">
        <f>VLOOKUP(L228,percentages!AA$2:AC$4,3,FALSE)</f>
        <v>0.37086092715231789</v>
      </c>
      <c r="N228">
        <v>150</v>
      </c>
      <c r="O228" s="26" t="e">
        <f>VLOOKUP(N228,percentages!AD$2:AF$15,3,FALSE)</f>
        <v>#N/A</v>
      </c>
      <c r="P228">
        <v>0</v>
      </c>
      <c r="Q228" s="26">
        <f>VLOOKUP(P228,percentages!AI$2:AK$3,3,FALSE)</f>
        <v>0.30882352941176472</v>
      </c>
      <c r="R228">
        <v>0.5</v>
      </c>
      <c r="S228" s="26">
        <f>VLOOKUP(R228,percentages!AM$2:AO$10,3,FALSE)</f>
        <v>0.25</v>
      </c>
      <c r="T228">
        <v>1</v>
      </c>
      <c r="U228" s="26">
        <f>VLOOKUP(T228,percentages!AQ$2:AS$4,3,FALSE)</f>
        <v>0.25352112676056338</v>
      </c>
      <c r="V228">
        <v>0</v>
      </c>
      <c r="W228" s="26">
        <f>VLOOKUP(V228,percentages!AU$2:AW$5,3,FALSE)</f>
        <v>0.26136363636363635</v>
      </c>
      <c r="X228">
        <v>3</v>
      </c>
      <c r="Y228" s="26">
        <f>VLOOKUP(X228,percentages!AY$2:BA$4,3,FALSE)</f>
        <v>0.22289156626506024</v>
      </c>
      <c r="Z228">
        <v>0</v>
      </c>
      <c r="AA228" s="26" t="e">
        <f t="shared" si="28"/>
        <v>#N/A</v>
      </c>
      <c r="AB228" s="26" t="e">
        <f t="shared" si="29"/>
        <v>#N/A</v>
      </c>
      <c r="AC228" t="e">
        <f t="shared" si="30"/>
        <v>#N/A</v>
      </c>
      <c r="AD228" t="e">
        <f t="shared" si="31"/>
        <v>#N/A</v>
      </c>
      <c r="AE228" t="e">
        <f t="shared" si="32"/>
        <v>#N/A</v>
      </c>
      <c r="AF228" t="e">
        <f t="shared" si="33"/>
        <v>#N/A</v>
      </c>
      <c r="AG228" t="e">
        <f t="shared" si="34"/>
        <v>#N/A</v>
      </c>
      <c r="AH228" t="e">
        <f t="shared" si="35"/>
        <v>#N/A</v>
      </c>
    </row>
    <row r="229" spans="1:34" x14ac:dyDescent="0.25">
      <c r="A229">
        <v>70</v>
      </c>
      <c r="B229" s="26">
        <f>VLOOKUP(A229,percentages!$A$2:$D$10,4,FALSE)</f>
        <v>0.55555555555555558</v>
      </c>
      <c r="C229">
        <v>0</v>
      </c>
      <c r="D229">
        <f t="shared" si="27"/>
        <v>0.26</v>
      </c>
      <c r="E229">
        <v>3</v>
      </c>
      <c r="F229" s="26">
        <f>VLOOKUP(E229,percentages!$J$2:$L$5,3,FALSE)</f>
        <v>0.20930232558139536</v>
      </c>
      <c r="G229">
        <v>160</v>
      </c>
      <c r="H229" s="26">
        <f>VLOOKUP(G229,percentages!N$2:Q$11,3,FALSE)</f>
        <v>11</v>
      </c>
      <c r="I229">
        <v>300</v>
      </c>
      <c r="J229" s="26">
        <f>VLOOKUP(I229,percentages!S$2:U$11,3,FALSE)</f>
        <v>0.70967741935483875</v>
      </c>
      <c r="K229">
        <v>0</v>
      </c>
      <c r="L229">
        <v>0</v>
      </c>
      <c r="M229" s="26">
        <f>VLOOKUP(L229,percentages!AA$2:AC$4,3,FALSE)</f>
        <v>0.37086092715231789</v>
      </c>
      <c r="N229">
        <v>180</v>
      </c>
      <c r="O229" s="26" t="e">
        <f>VLOOKUP(N229,percentages!AD$2:AF$15,3,FALSE)</f>
        <v>#N/A</v>
      </c>
      <c r="P229">
        <v>0</v>
      </c>
      <c r="Q229" s="26">
        <f>VLOOKUP(P229,percentages!AI$2:AK$3,3,FALSE)</f>
        <v>0.30882352941176472</v>
      </c>
      <c r="R229">
        <v>0</v>
      </c>
      <c r="S229" s="26">
        <f>VLOOKUP(R229,percentages!AM$2:AO$10,3,FALSE)</f>
        <v>0.26262626262626265</v>
      </c>
      <c r="T229">
        <v>1</v>
      </c>
      <c r="U229" s="26">
        <f>VLOOKUP(T229,percentages!AQ$2:AS$4,3,FALSE)</f>
        <v>0.25352112676056338</v>
      </c>
      <c r="V229">
        <v>1</v>
      </c>
      <c r="W229" s="26">
        <f>VLOOKUP(V229,percentages!AU$2:AW$5,3,FALSE)</f>
        <v>0.67692307692307696</v>
      </c>
      <c r="X229">
        <v>3</v>
      </c>
      <c r="Y229" s="26">
        <f>VLOOKUP(X229,percentages!AY$2:BA$4,3,FALSE)</f>
        <v>0.22289156626506024</v>
      </c>
      <c r="Z229">
        <v>0</v>
      </c>
      <c r="AA229" s="26" t="e">
        <f t="shared" si="28"/>
        <v>#N/A</v>
      </c>
      <c r="AB229" s="26" t="e">
        <f t="shared" si="29"/>
        <v>#N/A</v>
      </c>
      <c r="AC229" t="e">
        <f t="shared" si="30"/>
        <v>#N/A</v>
      </c>
      <c r="AD229" t="e">
        <f t="shared" si="31"/>
        <v>#N/A</v>
      </c>
      <c r="AE229" t="e">
        <f t="shared" si="32"/>
        <v>#N/A</v>
      </c>
      <c r="AF229" t="e">
        <f t="shared" si="33"/>
        <v>#N/A</v>
      </c>
      <c r="AG229" t="e">
        <f t="shared" si="34"/>
        <v>#N/A</v>
      </c>
      <c r="AH229" t="e">
        <f t="shared" si="35"/>
        <v>#N/A</v>
      </c>
    </row>
    <row r="230" spans="1:34" x14ac:dyDescent="0.25">
      <c r="A230">
        <v>55</v>
      </c>
      <c r="B230" s="26">
        <f>VLOOKUP(A230,percentages!$A$2:$D$10,4,FALSE)</f>
        <v>0.35087719298245612</v>
      </c>
      <c r="C230">
        <v>1</v>
      </c>
      <c r="D230">
        <f t="shared" si="27"/>
        <v>0.55000000000000004</v>
      </c>
      <c r="E230">
        <v>4</v>
      </c>
      <c r="F230" s="26">
        <f>VLOOKUP(E230,percentages!$J$2:$L$5,3,FALSE)</f>
        <v>0.72916666666666663</v>
      </c>
      <c r="G230">
        <v>110</v>
      </c>
      <c r="H230" s="26">
        <f>VLOOKUP(G230,percentages!N$2:Q$11,3,FALSE)</f>
        <v>13</v>
      </c>
      <c r="I230">
        <v>225</v>
      </c>
      <c r="J230" s="26">
        <f>VLOOKUP(I230,percentages!S$2:U$11,3,FALSE)</f>
        <v>0.36206896551724138</v>
      </c>
      <c r="K230">
        <v>0</v>
      </c>
      <c r="L230">
        <v>2</v>
      </c>
      <c r="M230" s="26">
        <f>VLOOKUP(L230,percentages!AA$2:AC$4,3,FALSE)</f>
        <v>0.54054054054054057</v>
      </c>
      <c r="N230">
        <v>110</v>
      </c>
      <c r="O230" s="26" t="e">
        <f>VLOOKUP(N230,percentages!AD$2:AF$15,3,FALSE)</f>
        <v>#N/A</v>
      </c>
      <c r="P230">
        <v>1</v>
      </c>
      <c r="Q230" s="26">
        <f>VLOOKUP(P230,percentages!AI$2:AK$3,3,FALSE)</f>
        <v>0.76767676767676762</v>
      </c>
      <c r="R230">
        <v>0</v>
      </c>
      <c r="S230" s="26">
        <f>VLOOKUP(R230,percentages!AM$2:AO$10,3,FALSE)</f>
        <v>0.26262626262626265</v>
      </c>
      <c r="T230">
        <v>2</v>
      </c>
      <c r="U230" s="26">
        <f>VLOOKUP(T230,percentages!AQ$2:AS$4,3,FALSE)</f>
        <v>0.65</v>
      </c>
      <c r="V230">
        <v>1</v>
      </c>
      <c r="W230" s="26">
        <f>VLOOKUP(V230,percentages!AU$2:AW$5,3,FALSE)</f>
        <v>0.67692307692307696</v>
      </c>
      <c r="X230">
        <v>3</v>
      </c>
      <c r="Y230" s="26">
        <f>VLOOKUP(X230,percentages!AY$2:BA$4,3,FALSE)</f>
        <v>0.22289156626506024</v>
      </c>
      <c r="Z230">
        <v>3</v>
      </c>
      <c r="AA230" s="26" t="e">
        <f t="shared" si="28"/>
        <v>#N/A</v>
      </c>
      <c r="AB230" s="26" t="e">
        <f t="shared" si="29"/>
        <v>#N/A</v>
      </c>
      <c r="AC230" t="e">
        <f t="shared" si="30"/>
        <v>#N/A</v>
      </c>
      <c r="AD230" t="e">
        <f t="shared" si="31"/>
        <v>#N/A</v>
      </c>
      <c r="AE230" t="e">
        <f t="shared" si="32"/>
        <v>#N/A</v>
      </c>
      <c r="AF230" t="e">
        <f t="shared" si="33"/>
        <v>#N/A</v>
      </c>
      <c r="AG230" t="e">
        <f t="shared" si="34"/>
        <v>#N/A</v>
      </c>
      <c r="AH230" t="e">
        <f t="shared" si="35"/>
        <v>#N/A</v>
      </c>
    </row>
    <row r="231" spans="1:34" x14ac:dyDescent="0.25">
      <c r="A231">
        <v>70</v>
      </c>
      <c r="B231" s="26">
        <f>VLOOKUP(A231,percentages!$A$2:$D$10,4,FALSE)</f>
        <v>0.55555555555555558</v>
      </c>
      <c r="C231">
        <v>1</v>
      </c>
      <c r="D231">
        <f t="shared" si="27"/>
        <v>0.55000000000000004</v>
      </c>
      <c r="E231">
        <v>4</v>
      </c>
      <c r="F231" s="26">
        <f>VLOOKUP(E231,percentages!$J$2:$L$5,3,FALSE)</f>
        <v>0.72916666666666663</v>
      </c>
      <c r="G231">
        <v>120</v>
      </c>
      <c r="H231" s="26">
        <f>VLOOKUP(G231,percentages!N$2:Q$11,3,FALSE)</f>
        <v>22</v>
      </c>
      <c r="I231">
        <v>225</v>
      </c>
      <c r="J231" s="26">
        <f>VLOOKUP(I231,percentages!S$2:U$11,3,FALSE)</f>
        <v>0.36206896551724138</v>
      </c>
      <c r="K231">
        <v>0</v>
      </c>
      <c r="L231">
        <v>2</v>
      </c>
      <c r="M231" s="26">
        <f>VLOOKUP(L231,percentages!AA$2:AC$4,3,FALSE)</f>
        <v>0.54054054054054057</v>
      </c>
      <c r="N231">
        <v>140</v>
      </c>
      <c r="O231" s="26" t="e">
        <f>VLOOKUP(N231,percentages!AD$2:AF$15,3,FALSE)</f>
        <v>#N/A</v>
      </c>
      <c r="P231">
        <v>1</v>
      </c>
      <c r="Q231" s="26">
        <f>VLOOKUP(P231,percentages!AI$2:AK$3,3,FALSE)</f>
        <v>0.76767676767676762</v>
      </c>
      <c r="R231">
        <v>0.5</v>
      </c>
      <c r="S231" s="26">
        <f>VLOOKUP(R231,percentages!AM$2:AO$10,3,FALSE)</f>
        <v>0.25</v>
      </c>
      <c r="T231">
        <v>1</v>
      </c>
      <c r="U231" s="26">
        <f>VLOOKUP(T231,percentages!AQ$2:AS$4,3,FALSE)</f>
        <v>0.25352112676056338</v>
      </c>
      <c r="V231">
        <v>1</v>
      </c>
      <c r="W231" s="26">
        <f>VLOOKUP(V231,percentages!AU$2:AW$5,3,FALSE)</f>
        <v>0.67692307692307696</v>
      </c>
      <c r="X231">
        <v>3</v>
      </c>
      <c r="Y231" s="26">
        <f>VLOOKUP(X231,percentages!AY$2:BA$4,3,FALSE)</f>
        <v>0.22289156626506024</v>
      </c>
      <c r="Z231">
        <v>2</v>
      </c>
      <c r="AA231" s="26" t="e">
        <f t="shared" si="28"/>
        <v>#N/A</v>
      </c>
      <c r="AB231" s="26" t="e">
        <f t="shared" si="29"/>
        <v>#N/A</v>
      </c>
      <c r="AC231" t="e">
        <f t="shared" si="30"/>
        <v>#N/A</v>
      </c>
      <c r="AD231" t="e">
        <f t="shared" si="31"/>
        <v>#N/A</v>
      </c>
      <c r="AE231" t="e">
        <f t="shared" si="32"/>
        <v>#N/A</v>
      </c>
      <c r="AF231" t="e">
        <f t="shared" si="33"/>
        <v>#N/A</v>
      </c>
      <c r="AG231" t="e">
        <f t="shared" si="34"/>
        <v>#N/A</v>
      </c>
      <c r="AH231" t="e">
        <f t="shared" si="35"/>
        <v>#N/A</v>
      </c>
    </row>
    <row r="232" spans="1:34" x14ac:dyDescent="0.25">
      <c r="A232">
        <v>55</v>
      </c>
      <c r="B232" s="26">
        <f>VLOOKUP(A232,percentages!$A$2:$D$10,4,FALSE)</f>
        <v>0.35087719298245612</v>
      </c>
      <c r="C232">
        <v>0</v>
      </c>
      <c r="D232">
        <f t="shared" si="27"/>
        <v>0.26</v>
      </c>
      <c r="E232">
        <v>3</v>
      </c>
      <c r="F232" s="26">
        <f>VLOOKUP(E232,percentages!$J$2:$L$5,3,FALSE)</f>
        <v>0.20930232558139536</v>
      </c>
      <c r="G232">
        <v>140</v>
      </c>
      <c r="H232" s="26">
        <f>VLOOKUP(G232,percentages!N$2:Q$11,3,FALSE)</f>
        <v>29</v>
      </c>
      <c r="I232">
        <v>200</v>
      </c>
      <c r="J232" s="26">
        <f>VLOOKUP(I232,percentages!S$2:U$11,3,FALSE)</f>
        <v>0.38235294117647056</v>
      </c>
      <c r="K232">
        <v>0</v>
      </c>
      <c r="L232">
        <v>2</v>
      </c>
      <c r="M232" s="26">
        <f>VLOOKUP(L232,percentages!AA$2:AC$4,3,FALSE)</f>
        <v>0.54054054054054057</v>
      </c>
      <c r="N232">
        <v>170</v>
      </c>
      <c r="O232" s="26" t="e">
        <f>VLOOKUP(N232,percentages!AD$2:AF$15,3,FALSE)</f>
        <v>#N/A</v>
      </c>
      <c r="P232">
        <v>0</v>
      </c>
      <c r="Q232" s="26">
        <f>VLOOKUP(P232,percentages!AI$2:AK$3,3,FALSE)</f>
        <v>0.30882352941176472</v>
      </c>
      <c r="R232">
        <v>0.5</v>
      </c>
      <c r="S232" s="26">
        <f>VLOOKUP(R232,percentages!AM$2:AO$10,3,FALSE)</f>
        <v>0.25</v>
      </c>
      <c r="T232">
        <v>2</v>
      </c>
      <c r="U232" s="26">
        <f>VLOOKUP(T232,percentages!AQ$2:AS$4,3,FALSE)</f>
        <v>0.65</v>
      </c>
      <c r="V232">
        <v>0</v>
      </c>
      <c r="W232" s="26">
        <f>VLOOKUP(V232,percentages!AU$2:AW$5,3,FALSE)</f>
        <v>0.26136363636363635</v>
      </c>
      <c r="X232">
        <v>3</v>
      </c>
      <c r="Y232" s="26">
        <f>VLOOKUP(X232,percentages!AY$2:BA$4,3,FALSE)</f>
        <v>0.22289156626506024</v>
      </c>
      <c r="Z232">
        <v>0</v>
      </c>
      <c r="AA232" s="26" t="e">
        <f t="shared" si="28"/>
        <v>#N/A</v>
      </c>
      <c r="AB232" s="26" t="e">
        <f t="shared" si="29"/>
        <v>#N/A</v>
      </c>
      <c r="AC232" t="e">
        <f t="shared" si="30"/>
        <v>#N/A</v>
      </c>
      <c r="AD232" t="e">
        <f t="shared" si="31"/>
        <v>#N/A</v>
      </c>
      <c r="AE232" t="e">
        <f t="shared" si="32"/>
        <v>#N/A</v>
      </c>
      <c r="AF232" t="e">
        <f t="shared" si="33"/>
        <v>#N/A</v>
      </c>
      <c r="AG232" t="e">
        <f t="shared" si="34"/>
        <v>#N/A</v>
      </c>
      <c r="AH232" t="e">
        <f t="shared" si="35"/>
        <v>#N/A</v>
      </c>
    </row>
    <row r="233" spans="1:34" x14ac:dyDescent="0.25">
      <c r="A233">
        <v>55</v>
      </c>
      <c r="B233" s="26">
        <f>VLOOKUP(A233,percentages!$A$2:$D$10,4,FALSE)</f>
        <v>0.35087719298245612</v>
      </c>
      <c r="C233">
        <v>0</v>
      </c>
      <c r="D233">
        <f t="shared" si="27"/>
        <v>0.26</v>
      </c>
      <c r="E233">
        <v>4</v>
      </c>
      <c r="F233" s="26">
        <f>VLOOKUP(E233,percentages!$J$2:$L$5,3,FALSE)</f>
        <v>0.72916666666666663</v>
      </c>
      <c r="G233">
        <v>180</v>
      </c>
      <c r="H233" s="26">
        <f>VLOOKUP(G233,percentages!N$2:Q$11,3,FALSE)</f>
        <v>4</v>
      </c>
      <c r="I233">
        <v>375</v>
      </c>
      <c r="J233" s="26">
        <f>VLOOKUP(I233,percentages!S$2:U$11,3,FALSE)</f>
        <v>0.48717948717948717</v>
      </c>
      <c r="K233">
        <v>0</v>
      </c>
      <c r="L233">
        <v>1</v>
      </c>
      <c r="M233" s="26">
        <f>VLOOKUP(L233,percentages!AA$2:AC$4,3,FALSE)</f>
        <v>0.75</v>
      </c>
      <c r="N233">
        <v>120</v>
      </c>
      <c r="O233" s="26" t="e">
        <f>VLOOKUP(N233,percentages!AD$2:AF$15,3,FALSE)</f>
        <v>#N/A</v>
      </c>
      <c r="P233">
        <v>1</v>
      </c>
      <c r="Q233" s="26">
        <f>VLOOKUP(P233,percentages!AI$2:AK$3,3,FALSE)</f>
        <v>0.76767676767676762</v>
      </c>
      <c r="R233">
        <v>3.5</v>
      </c>
      <c r="S233" s="26">
        <f>VLOOKUP(R233,percentages!AM$2:AO$10,3,FALSE)</f>
        <v>0.8571428571428571</v>
      </c>
      <c r="T233">
        <v>2</v>
      </c>
      <c r="U233" s="26">
        <f>VLOOKUP(T233,percentages!AQ$2:AS$4,3,FALSE)</f>
        <v>0.65</v>
      </c>
      <c r="V233">
        <v>0</v>
      </c>
      <c r="W233" s="26">
        <f>VLOOKUP(V233,percentages!AU$2:AW$5,3,FALSE)</f>
        <v>0.26136363636363635</v>
      </c>
      <c r="X233">
        <v>3</v>
      </c>
      <c r="Y233" s="26">
        <f>VLOOKUP(X233,percentages!AY$2:BA$4,3,FALSE)</f>
        <v>0.22289156626506024</v>
      </c>
      <c r="Z233">
        <v>2</v>
      </c>
      <c r="AA233" s="26" t="e">
        <f t="shared" si="28"/>
        <v>#N/A</v>
      </c>
      <c r="AB233" s="26" t="e">
        <f t="shared" si="29"/>
        <v>#N/A</v>
      </c>
      <c r="AC233" t="e">
        <f t="shared" si="30"/>
        <v>#N/A</v>
      </c>
      <c r="AD233" t="e">
        <f t="shared" si="31"/>
        <v>#N/A</v>
      </c>
      <c r="AE233" t="e">
        <f t="shared" si="32"/>
        <v>#N/A</v>
      </c>
      <c r="AF233" t="e">
        <f t="shared" si="33"/>
        <v>#N/A</v>
      </c>
      <c r="AG233" t="e">
        <f t="shared" si="34"/>
        <v>#N/A</v>
      </c>
      <c r="AH233" t="e">
        <f t="shared" si="35"/>
        <v>#N/A</v>
      </c>
    </row>
    <row r="234" spans="1:34" x14ac:dyDescent="0.25">
      <c r="A234">
        <v>50</v>
      </c>
      <c r="B234" s="26">
        <f>VLOOKUP(A234,percentages!$A$2:$D$10,4,FALSE)</f>
        <v>0.41935483870967744</v>
      </c>
      <c r="C234">
        <v>1</v>
      </c>
      <c r="D234">
        <f t="shared" si="27"/>
        <v>0.55000000000000004</v>
      </c>
      <c r="E234">
        <v>3</v>
      </c>
      <c r="F234" s="26">
        <f>VLOOKUP(E234,percentages!$J$2:$L$5,3,FALSE)</f>
        <v>0.20930232558139536</v>
      </c>
      <c r="G234">
        <v>120</v>
      </c>
      <c r="H234" s="26">
        <f>VLOOKUP(G234,percentages!N$2:Q$11,3,FALSE)</f>
        <v>22</v>
      </c>
      <c r="I234">
        <v>150</v>
      </c>
      <c r="J234" s="26">
        <f>VLOOKUP(I234,percentages!S$2:U$11,3,FALSE)</f>
        <v>0.4</v>
      </c>
      <c r="K234">
        <v>0</v>
      </c>
      <c r="L234">
        <v>2</v>
      </c>
      <c r="M234" s="26">
        <f>VLOOKUP(L234,percentages!AA$2:AC$4,3,FALSE)</f>
        <v>0.54054054054054057</v>
      </c>
      <c r="N234">
        <v>130</v>
      </c>
      <c r="O234" s="26" t="e">
        <f>VLOOKUP(N234,percentages!AD$2:AF$15,3,FALSE)</f>
        <v>#N/A</v>
      </c>
      <c r="P234">
        <v>0</v>
      </c>
      <c r="Q234" s="26">
        <f>VLOOKUP(P234,percentages!AI$2:AK$3,3,FALSE)</f>
        <v>0.30882352941176472</v>
      </c>
      <c r="R234">
        <v>1</v>
      </c>
      <c r="S234" s="26">
        <f>VLOOKUP(R234,percentages!AM$2:AO$10,3,FALSE)</f>
        <v>0.48888888888888887</v>
      </c>
      <c r="T234">
        <v>1</v>
      </c>
      <c r="U234" s="26">
        <f>VLOOKUP(T234,percentages!AQ$2:AS$4,3,FALSE)</f>
        <v>0.25352112676056338</v>
      </c>
      <c r="V234">
        <v>3</v>
      </c>
      <c r="W234" s="26">
        <f>VLOOKUP(V234,percentages!AU$2:AW$5,3,FALSE)</f>
        <v>0.85</v>
      </c>
      <c r="X234">
        <v>3</v>
      </c>
      <c r="Y234" s="26">
        <f>VLOOKUP(X234,percentages!AY$2:BA$4,3,FALSE)</f>
        <v>0.22289156626506024</v>
      </c>
      <c r="Z234">
        <v>1</v>
      </c>
      <c r="AA234" s="26" t="e">
        <f t="shared" si="28"/>
        <v>#N/A</v>
      </c>
      <c r="AB234" s="26" t="e">
        <f t="shared" si="29"/>
        <v>#N/A</v>
      </c>
      <c r="AC234" t="e">
        <f t="shared" si="30"/>
        <v>#N/A</v>
      </c>
      <c r="AD234" t="e">
        <f t="shared" si="31"/>
        <v>#N/A</v>
      </c>
      <c r="AE234" t="e">
        <f t="shared" si="32"/>
        <v>#N/A</v>
      </c>
      <c r="AF234" t="e">
        <f t="shared" si="33"/>
        <v>#N/A</v>
      </c>
      <c r="AG234" t="e">
        <f t="shared" si="34"/>
        <v>#N/A</v>
      </c>
      <c r="AH234" t="e">
        <f t="shared" si="35"/>
        <v>#N/A</v>
      </c>
    </row>
    <row r="235" spans="1:34" x14ac:dyDescent="0.25">
      <c r="A235">
        <v>75</v>
      </c>
      <c r="B235" s="26">
        <f>VLOOKUP(A235,percentages!$A$2:$D$10,4,FALSE)</f>
        <v>0</v>
      </c>
      <c r="C235">
        <v>0</v>
      </c>
      <c r="D235">
        <f t="shared" si="27"/>
        <v>0.26</v>
      </c>
      <c r="E235">
        <v>2</v>
      </c>
      <c r="F235" s="26">
        <f>VLOOKUP(E235,percentages!$J$2:$L$5,3,FALSE)</f>
        <v>0.18</v>
      </c>
      <c r="G235">
        <v>120</v>
      </c>
      <c r="H235" s="26">
        <f>VLOOKUP(G235,percentages!N$2:Q$11,3,FALSE)</f>
        <v>22</v>
      </c>
      <c r="I235">
        <v>275</v>
      </c>
      <c r="J235" s="26">
        <f>VLOOKUP(I235,percentages!S$2:U$11,3,FALSE)</f>
        <v>0.5</v>
      </c>
      <c r="K235">
        <v>0</v>
      </c>
      <c r="L235">
        <v>2</v>
      </c>
      <c r="M235" s="26">
        <f>VLOOKUP(L235,percentages!AA$2:AC$4,3,FALSE)</f>
        <v>0.54054054054054057</v>
      </c>
      <c r="N235">
        <v>130</v>
      </c>
      <c r="O235" s="26" t="e">
        <f>VLOOKUP(N235,percentages!AD$2:AF$15,3,FALSE)</f>
        <v>#N/A</v>
      </c>
      <c r="P235">
        <v>1</v>
      </c>
      <c r="Q235" s="26">
        <f>VLOOKUP(P235,percentages!AI$2:AK$3,3,FALSE)</f>
        <v>0.76767676767676762</v>
      </c>
      <c r="R235">
        <v>0.5</v>
      </c>
      <c r="S235" s="26">
        <f>VLOOKUP(R235,percentages!AM$2:AO$10,3,FALSE)</f>
        <v>0.25</v>
      </c>
      <c r="T235">
        <v>1</v>
      </c>
      <c r="U235" s="26">
        <f>VLOOKUP(T235,percentages!AQ$2:AS$4,3,FALSE)</f>
        <v>0.25352112676056338</v>
      </c>
      <c r="V235">
        <v>1</v>
      </c>
      <c r="W235" s="26">
        <f>VLOOKUP(V235,percentages!AU$2:AW$5,3,FALSE)</f>
        <v>0.67692307692307696</v>
      </c>
      <c r="X235">
        <v>3</v>
      </c>
      <c r="Y235" s="26">
        <f>VLOOKUP(X235,percentages!AY$2:BA$4,3,FALSE)</f>
        <v>0.22289156626506024</v>
      </c>
      <c r="Z235">
        <v>0</v>
      </c>
      <c r="AA235" s="26" t="e">
        <f t="shared" si="28"/>
        <v>#N/A</v>
      </c>
      <c r="AB235" s="26" t="e">
        <f t="shared" si="29"/>
        <v>#N/A</v>
      </c>
      <c r="AC235" t="e">
        <f t="shared" si="30"/>
        <v>#N/A</v>
      </c>
      <c r="AD235" t="e">
        <f t="shared" si="31"/>
        <v>#N/A</v>
      </c>
      <c r="AE235" t="e">
        <f t="shared" si="32"/>
        <v>#N/A</v>
      </c>
      <c r="AF235" t="e">
        <f t="shared" si="33"/>
        <v>#N/A</v>
      </c>
      <c r="AG235" t="e">
        <f t="shared" si="34"/>
        <v>#N/A</v>
      </c>
      <c r="AH235" t="e">
        <f t="shared" si="35"/>
        <v>#N/A</v>
      </c>
    </row>
    <row r="236" spans="1:34" x14ac:dyDescent="0.25">
      <c r="A236">
        <v>55</v>
      </c>
      <c r="B236" s="26">
        <f>VLOOKUP(A236,percentages!$A$2:$D$10,4,FALSE)</f>
        <v>0.35087719298245612</v>
      </c>
      <c r="C236">
        <v>0</v>
      </c>
      <c r="D236">
        <f t="shared" si="27"/>
        <v>0.26</v>
      </c>
      <c r="E236">
        <v>3</v>
      </c>
      <c r="F236" s="26">
        <f>VLOOKUP(E236,percentages!$J$2:$L$5,3,FALSE)</f>
        <v>0.20930232558139536</v>
      </c>
      <c r="G236">
        <v>160</v>
      </c>
      <c r="H236" s="26">
        <f>VLOOKUP(G236,percentages!N$2:Q$11,3,FALSE)</f>
        <v>11</v>
      </c>
      <c r="I236">
        <v>225</v>
      </c>
      <c r="J236" s="26">
        <f>VLOOKUP(I236,percentages!S$2:U$11,3,FALSE)</f>
        <v>0.36206896551724138</v>
      </c>
      <c r="K236">
        <v>0</v>
      </c>
      <c r="L236">
        <v>0</v>
      </c>
      <c r="M236" s="26">
        <f>VLOOKUP(L236,percentages!AA$2:AC$4,3,FALSE)</f>
        <v>0.37086092715231789</v>
      </c>
      <c r="N236">
        <v>170</v>
      </c>
      <c r="O236" s="26" t="e">
        <f>VLOOKUP(N236,percentages!AD$2:AF$15,3,FALSE)</f>
        <v>#N/A</v>
      </c>
      <c r="P236">
        <v>0</v>
      </c>
      <c r="Q236" s="26">
        <f>VLOOKUP(P236,percentages!AI$2:AK$3,3,FALSE)</f>
        <v>0.30882352941176472</v>
      </c>
      <c r="R236">
        <v>0</v>
      </c>
      <c r="S236" s="26">
        <f>VLOOKUP(R236,percentages!AM$2:AO$10,3,FALSE)</f>
        <v>0.26262626262626265</v>
      </c>
      <c r="T236">
        <v>1</v>
      </c>
      <c r="U236" s="26">
        <f>VLOOKUP(T236,percentages!AQ$2:AS$4,3,FALSE)</f>
        <v>0.25352112676056338</v>
      </c>
      <c r="V236">
        <v>1</v>
      </c>
      <c r="W236" s="26">
        <f>VLOOKUP(V236,percentages!AU$2:AW$5,3,FALSE)</f>
        <v>0.67692307692307696</v>
      </c>
      <c r="X236">
        <v>3</v>
      </c>
      <c r="Y236" s="26">
        <f>VLOOKUP(X236,percentages!AY$2:BA$4,3,FALSE)</f>
        <v>0.22289156626506024</v>
      </c>
      <c r="Z236">
        <v>0</v>
      </c>
      <c r="AA236" s="26" t="e">
        <f t="shared" si="28"/>
        <v>#N/A</v>
      </c>
      <c r="AB236" s="26" t="e">
        <f t="shared" si="29"/>
        <v>#N/A</v>
      </c>
      <c r="AC236" t="e">
        <f t="shared" si="30"/>
        <v>#N/A</v>
      </c>
      <c r="AD236" t="e">
        <f t="shared" si="31"/>
        <v>#N/A</v>
      </c>
      <c r="AE236" t="e">
        <f t="shared" si="32"/>
        <v>#N/A</v>
      </c>
      <c r="AF236" t="e">
        <f t="shared" si="33"/>
        <v>#N/A</v>
      </c>
      <c r="AG236" t="e">
        <f t="shared" si="34"/>
        <v>#N/A</v>
      </c>
      <c r="AH236" t="e">
        <f t="shared" si="35"/>
        <v>#N/A</v>
      </c>
    </row>
    <row r="237" spans="1:34" x14ac:dyDescent="0.25">
      <c r="A237">
        <v>55</v>
      </c>
      <c r="B237" s="26">
        <f>VLOOKUP(A237,percentages!$A$2:$D$10,4,FALSE)</f>
        <v>0.35087719298245612</v>
      </c>
      <c r="C237">
        <v>1</v>
      </c>
      <c r="D237">
        <f t="shared" si="27"/>
        <v>0.55000000000000004</v>
      </c>
      <c r="E237">
        <v>4</v>
      </c>
      <c r="F237" s="26">
        <f>VLOOKUP(E237,percentages!$J$2:$L$5,3,FALSE)</f>
        <v>0.72916666666666663</v>
      </c>
      <c r="G237">
        <v>130</v>
      </c>
      <c r="H237" s="26">
        <f>VLOOKUP(G237,percentages!N$2:Q$11,3,FALSE)</f>
        <v>34</v>
      </c>
      <c r="I237">
        <v>300</v>
      </c>
      <c r="J237" s="26">
        <f>VLOOKUP(I237,percentages!S$2:U$11,3,FALSE)</f>
        <v>0.70967741935483875</v>
      </c>
      <c r="K237">
        <v>0</v>
      </c>
      <c r="L237">
        <v>2</v>
      </c>
      <c r="M237" s="26">
        <f>VLOOKUP(L237,percentages!AA$2:AC$4,3,FALSE)</f>
        <v>0.54054054054054057</v>
      </c>
      <c r="N237">
        <v>120</v>
      </c>
      <c r="O237" s="26" t="e">
        <f>VLOOKUP(N237,percentages!AD$2:AF$15,3,FALSE)</f>
        <v>#N/A</v>
      </c>
      <c r="P237">
        <v>1</v>
      </c>
      <c r="Q237" s="26">
        <f>VLOOKUP(P237,percentages!AI$2:AK$3,3,FALSE)</f>
        <v>0.76767676767676762</v>
      </c>
      <c r="R237">
        <v>3.5</v>
      </c>
      <c r="S237" s="26">
        <f>VLOOKUP(R237,percentages!AM$2:AO$10,3,FALSE)</f>
        <v>0.8571428571428571</v>
      </c>
      <c r="T237">
        <v>2</v>
      </c>
      <c r="U237" s="26">
        <f>VLOOKUP(T237,percentages!AQ$2:AS$4,3,FALSE)</f>
        <v>0.65</v>
      </c>
      <c r="V237">
        <v>2</v>
      </c>
      <c r="W237" s="26">
        <f>VLOOKUP(V237,percentages!AU$2:AW$5,3,FALSE)</f>
        <v>0.81578947368421051</v>
      </c>
      <c r="X237">
        <v>3</v>
      </c>
      <c r="Y237" s="26">
        <f>VLOOKUP(X237,percentages!AY$2:BA$4,3,FALSE)</f>
        <v>0.22289156626506024</v>
      </c>
      <c r="Z237">
        <v>3</v>
      </c>
      <c r="AA237" s="26" t="e">
        <f t="shared" si="28"/>
        <v>#N/A</v>
      </c>
      <c r="AB237" s="26" t="e">
        <f t="shared" si="29"/>
        <v>#N/A</v>
      </c>
      <c r="AC237" t="e">
        <f t="shared" si="30"/>
        <v>#N/A</v>
      </c>
      <c r="AD237" t="e">
        <f t="shared" si="31"/>
        <v>#N/A</v>
      </c>
      <c r="AE237" t="e">
        <f t="shared" si="32"/>
        <v>#N/A</v>
      </c>
      <c r="AF237" t="e">
        <f t="shared" si="33"/>
        <v>#N/A</v>
      </c>
      <c r="AG237" t="e">
        <f t="shared" si="34"/>
        <v>#N/A</v>
      </c>
      <c r="AH237" t="e">
        <f t="shared" si="35"/>
        <v>#N/A</v>
      </c>
    </row>
    <row r="238" spans="1:34" x14ac:dyDescent="0.25">
      <c r="A238">
        <v>60</v>
      </c>
      <c r="B238" s="26">
        <f>VLOOKUP(A238,percentages!$A$2:$D$10,4,FALSE)</f>
        <v>0.63013698630136983</v>
      </c>
      <c r="C238">
        <v>1</v>
      </c>
      <c r="D238">
        <f t="shared" si="27"/>
        <v>0.55000000000000004</v>
      </c>
      <c r="E238">
        <v>4</v>
      </c>
      <c r="F238" s="26">
        <f>VLOOKUP(E238,percentages!$J$2:$L$5,3,FALSE)</f>
        <v>0.72916666666666663</v>
      </c>
      <c r="G238">
        <v>130</v>
      </c>
      <c r="H238" s="26">
        <f>VLOOKUP(G238,percentages!N$2:Q$11,3,FALSE)</f>
        <v>34</v>
      </c>
      <c r="I238">
        <v>300</v>
      </c>
      <c r="J238" s="26">
        <f>VLOOKUP(I238,percentages!S$2:U$11,3,FALSE)</f>
        <v>0.70967741935483875</v>
      </c>
      <c r="K238">
        <v>1</v>
      </c>
      <c r="L238">
        <v>2</v>
      </c>
      <c r="M238" s="26">
        <f>VLOOKUP(L238,percentages!AA$2:AC$4,3,FALSE)</f>
        <v>0.54054054054054057</v>
      </c>
      <c r="N238">
        <v>110</v>
      </c>
      <c r="O238" s="26" t="e">
        <f>VLOOKUP(N238,percentages!AD$2:AF$15,3,FALSE)</f>
        <v>#N/A</v>
      </c>
      <c r="P238">
        <v>1</v>
      </c>
      <c r="Q238" s="26">
        <f>VLOOKUP(P238,percentages!AI$2:AK$3,3,FALSE)</f>
        <v>0.76767676767676762</v>
      </c>
      <c r="R238">
        <v>2</v>
      </c>
      <c r="S238" s="26">
        <f>VLOOKUP(R238,percentages!AM$2:AO$10,3,FALSE)</f>
        <v>0.6</v>
      </c>
      <c r="T238">
        <v>3</v>
      </c>
      <c r="U238" s="26">
        <f>VLOOKUP(T238,percentages!AQ$2:AS$4,3,FALSE)</f>
        <v>0.5714285714285714</v>
      </c>
      <c r="V238">
        <v>0</v>
      </c>
      <c r="W238" s="26">
        <f>VLOOKUP(V238,percentages!AU$2:AW$5,3,FALSE)</f>
        <v>0.26136363636363635</v>
      </c>
      <c r="X238">
        <v>7</v>
      </c>
      <c r="Y238" s="26">
        <f>VLOOKUP(X238,percentages!AY$2:BA$4,3,FALSE)</f>
        <v>0.76068376068376065</v>
      </c>
      <c r="Z238">
        <v>2</v>
      </c>
      <c r="AA238" s="26" t="e">
        <f t="shared" si="28"/>
        <v>#N/A</v>
      </c>
      <c r="AB238" s="26" t="e">
        <f t="shared" si="29"/>
        <v>#N/A</v>
      </c>
      <c r="AC238" t="e">
        <f t="shared" si="30"/>
        <v>#N/A</v>
      </c>
      <c r="AD238" t="e">
        <f t="shared" si="31"/>
        <v>#N/A</v>
      </c>
      <c r="AE238" t="e">
        <f t="shared" si="32"/>
        <v>#N/A</v>
      </c>
      <c r="AF238" t="e">
        <f t="shared" si="33"/>
        <v>#N/A</v>
      </c>
      <c r="AG238" t="e">
        <f t="shared" si="34"/>
        <v>#N/A</v>
      </c>
      <c r="AH238" t="e">
        <f t="shared" si="35"/>
        <v>#N/A</v>
      </c>
    </row>
    <row r="239" spans="1:34" x14ac:dyDescent="0.25">
      <c r="A239">
        <v>50</v>
      </c>
      <c r="B239" s="26">
        <f>VLOOKUP(A239,percentages!$A$2:$D$10,4,FALSE)</f>
        <v>0.41935483870967744</v>
      </c>
      <c r="C239">
        <v>1</v>
      </c>
      <c r="D239">
        <f t="shared" si="27"/>
        <v>0.55000000000000004</v>
      </c>
      <c r="E239">
        <v>4</v>
      </c>
      <c r="F239" s="26">
        <f>VLOOKUP(E239,percentages!$J$2:$L$5,3,FALSE)</f>
        <v>0.72916666666666663</v>
      </c>
      <c r="G239">
        <v>120</v>
      </c>
      <c r="H239" s="26">
        <f>VLOOKUP(G239,percentages!N$2:Q$11,3,FALSE)</f>
        <v>22</v>
      </c>
      <c r="I239">
        <v>250</v>
      </c>
      <c r="J239" s="26">
        <f>VLOOKUP(I239,percentages!S$2:U$11,3,FALSE)</f>
        <v>0.41176470588235292</v>
      </c>
      <c r="K239">
        <v>0</v>
      </c>
      <c r="L239">
        <v>2</v>
      </c>
      <c r="M239" s="26">
        <f>VLOOKUP(L239,percentages!AA$2:AC$4,3,FALSE)</f>
        <v>0.54054054054054057</v>
      </c>
      <c r="N239">
        <v>150</v>
      </c>
      <c r="O239" s="26" t="e">
        <f>VLOOKUP(N239,percentages!AD$2:AF$15,3,FALSE)</f>
        <v>#N/A</v>
      </c>
      <c r="P239">
        <v>0</v>
      </c>
      <c r="Q239" s="26">
        <f>VLOOKUP(P239,percentages!AI$2:AK$3,3,FALSE)</f>
        <v>0.30882352941176472</v>
      </c>
      <c r="R239">
        <v>1</v>
      </c>
      <c r="S239" s="26">
        <f>VLOOKUP(R239,percentages!AM$2:AO$10,3,FALSE)</f>
        <v>0.48888888888888887</v>
      </c>
      <c r="T239">
        <v>1</v>
      </c>
      <c r="U239" s="26">
        <f>VLOOKUP(T239,percentages!AQ$2:AS$4,3,FALSE)</f>
        <v>0.25352112676056338</v>
      </c>
      <c r="V239">
        <v>0</v>
      </c>
      <c r="W239" s="26">
        <f>VLOOKUP(V239,percentages!AU$2:AW$5,3,FALSE)</f>
        <v>0.26136363636363635</v>
      </c>
      <c r="X239">
        <v>7</v>
      </c>
      <c r="Y239" s="26">
        <f>VLOOKUP(X239,percentages!AY$2:BA$4,3,FALSE)</f>
        <v>0.76068376068376065</v>
      </c>
      <c r="Z239">
        <v>1</v>
      </c>
      <c r="AA239" s="26" t="e">
        <f t="shared" si="28"/>
        <v>#N/A</v>
      </c>
      <c r="AB239" s="26" t="e">
        <f t="shared" si="29"/>
        <v>#N/A</v>
      </c>
      <c r="AC239" t="e">
        <f t="shared" si="30"/>
        <v>#N/A</v>
      </c>
      <c r="AD239" t="e">
        <f t="shared" si="31"/>
        <v>#N/A</v>
      </c>
      <c r="AE239" t="e">
        <f t="shared" si="32"/>
        <v>#N/A</v>
      </c>
      <c r="AF239" t="e">
        <f t="shared" si="33"/>
        <v>#N/A</v>
      </c>
      <c r="AG239" t="e">
        <f t="shared" si="34"/>
        <v>#N/A</v>
      </c>
      <c r="AH239" t="e">
        <f t="shared" si="35"/>
        <v>#N/A</v>
      </c>
    </row>
    <row r="240" spans="1:34" x14ac:dyDescent="0.25">
      <c r="A240">
        <v>50</v>
      </c>
      <c r="B240" s="26">
        <f>VLOOKUP(A240,percentages!$A$2:$D$10,4,FALSE)</f>
        <v>0.41935483870967744</v>
      </c>
      <c r="C240">
        <v>0</v>
      </c>
      <c r="D240">
        <f t="shared" si="27"/>
        <v>0.26</v>
      </c>
      <c r="E240">
        <v>2</v>
      </c>
      <c r="F240" s="26">
        <f>VLOOKUP(E240,percentages!$J$2:$L$5,3,FALSE)</f>
        <v>0.18</v>
      </c>
      <c r="G240">
        <v>140</v>
      </c>
      <c r="H240" s="26">
        <f>VLOOKUP(G240,percentages!N$2:Q$11,3,FALSE)</f>
        <v>29</v>
      </c>
      <c r="I240">
        <v>275</v>
      </c>
      <c r="J240" s="26">
        <f>VLOOKUP(I240,percentages!S$2:U$11,3,FALSE)</f>
        <v>0.5</v>
      </c>
      <c r="K240">
        <v>0</v>
      </c>
      <c r="L240">
        <v>0</v>
      </c>
      <c r="M240" s="26">
        <f>VLOOKUP(L240,percentages!AA$2:AC$4,3,FALSE)</f>
        <v>0.37086092715231789</v>
      </c>
      <c r="N240">
        <v>170</v>
      </c>
      <c r="O240" s="26" t="e">
        <f>VLOOKUP(N240,percentages!AD$2:AF$15,3,FALSE)</f>
        <v>#N/A</v>
      </c>
      <c r="P240">
        <v>0</v>
      </c>
      <c r="Q240" s="26">
        <f>VLOOKUP(P240,percentages!AI$2:AK$3,3,FALSE)</f>
        <v>0.30882352941176472</v>
      </c>
      <c r="R240">
        <v>0</v>
      </c>
      <c r="S240" s="26">
        <f>VLOOKUP(R240,percentages!AM$2:AO$10,3,FALSE)</f>
        <v>0.26262626262626265</v>
      </c>
      <c r="T240">
        <v>2</v>
      </c>
      <c r="U240" s="26">
        <f>VLOOKUP(T240,percentages!AQ$2:AS$4,3,FALSE)</f>
        <v>0.65</v>
      </c>
      <c r="V240">
        <v>0</v>
      </c>
      <c r="W240" s="26">
        <f>VLOOKUP(V240,percentages!AU$2:AW$5,3,FALSE)</f>
        <v>0.26136363636363635</v>
      </c>
      <c r="X240">
        <v>3</v>
      </c>
      <c r="Y240" s="26">
        <f>VLOOKUP(X240,percentages!AY$2:BA$4,3,FALSE)</f>
        <v>0.22289156626506024</v>
      </c>
      <c r="Z240">
        <v>0</v>
      </c>
      <c r="AA240" s="26" t="e">
        <f t="shared" si="28"/>
        <v>#N/A</v>
      </c>
      <c r="AB240" s="26" t="e">
        <f t="shared" si="29"/>
        <v>#N/A</v>
      </c>
      <c r="AC240" t="e">
        <f t="shared" si="30"/>
        <v>#N/A</v>
      </c>
      <c r="AD240" t="e">
        <f t="shared" si="31"/>
        <v>#N/A</v>
      </c>
      <c r="AE240" t="e">
        <f t="shared" si="32"/>
        <v>#N/A</v>
      </c>
      <c r="AF240" t="e">
        <f t="shared" si="33"/>
        <v>#N/A</v>
      </c>
      <c r="AG240" t="e">
        <f t="shared" si="34"/>
        <v>#N/A</v>
      </c>
      <c r="AH240" t="e">
        <f t="shared" si="35"/>
        <v>#N/A</v>
      </c>
    </row>
    <row r="241" spans="1:34" x14ac:dyDescent="0.25">
      <c r="A241">
        <v>45</v>
      </c>
      <c r="B241" s="26">
        <f>VLOOKUP(A241,percentages!$A$2:$D$10,4,FALSE)</f>
        <v>0.22222222222222221</v>
      </c>
      <c r="C241">
        <v>1</v>
      </c>
      <c r="D241">
        <f t="shared" si="27"/>
        <v>0.55000000000000004</v>
      </c>
      <c r="E241">
        <v>2</v>
      </c>
      <c r="F241" s="26">
        <f>VLOOKUP(E241,percentages!$J$2:$L$5,3,FALSE)</f>
        <v>0.18</v>
      </c>
      <c r="G241">
        <v>120</v>
      </c>
      <c r="H241" s="26">
        <f>VLOOKUP(G241,percentages!N$2:Q$11,3,FALSE)</f>
        <v>22</v>
      </c>
      <c r="I241">
        <v>300</v>
      </c>
      <c r="J241" s="26">
        <f>VLOOKUP(I241,percentages!S$2:U$11,3,FALSE)</f>
        <v>0.70967741935483875</v>
      </c>
      <c r="K241">
        <v>0</v>
      </c>
      <c r="L241">
        <v>0</v>
      </c>
      <c r="M241" s="26">
        <f>VLOOKUP(L241,percentages!AA$2:AC$4,3,FALSE)</f>
        <v>0.37086092715231789</v>
      </c>
      <c r="N241">
        <v>170</v>
      </c>
      <c r="O241" s="26" t="e">
        <f>VLOOKUP(N241,percentages!AD$2:AF$15,3,FALSE)</f>
        <v>#N/A</v>
      </c>
      <c r="P241">
        <v>0</v>
      </c>
      <c r="Q241" s="26">
        <f>VLOOKUP(P241,percentages!AI$2:AK$3,3,FALSE)</f>
        <v>0.30882352941176472</v>
      </c>
      <c r="R241">
        <v>0</v>
      </c>
      <c r="S241" s="26">
        <f>VLOOKUP(R241,percentages!AM$2:AO$10,3,FALSE)</f>
        <v>0.26262626262626265</v>
      </c>
      <c r="T241">
        <v>1</v>
      </c>
      <c r="U241" s="26">
        <f>VLOOKUP(T241,percentages!AQ$2:AS$4,3,FALSE)</f>
        <v>0.25352112676056338</v>
      </c>
      <c r="V241">
        <v>0</v>
      </c>
      <c r="W241" s="26">
        <f>VLOOKUP(V241,percentages!AU$2:AW$5,3,FALSE)</f>
        <v>0.26136363636363635</v>
      </c>
      <c r="X241">
        <v>3</v>
      </c>
      <c r="Y241" s="26">
        <f>VLOOKUP(X241,percentages!AY$2:BA$4,3,FALSE)</f>
        <v>0.22289156626506024</v>
      </c>
      <c r="Z241">
        <v>0</v>
      </c>
      <c r="AA241" s="26" t="e">
        <f t="shared" si="28"/>
        <v>#N/A</v>
      </c>
      <c r="AB241" s="26" t="e">
        <f t="shared" si="29"/>
        <v>#N/A</v>
      </c>
      <c r="AC241" t="e">
        <f t="shared" si="30"/>
        <v>#N/A</v>
      </c>
      <c r="AD241" t="e">
        <f t="shared" si="31"/>
        <v>#N/A</v>
      </c>
      <c r="AE241" t="e">
        <f t="shared" si="32"/>
        <v>#N/A</v>
      </c>
      <c r="AF241" t="e">
        <f t="shared" si="33"/>
        <v>#N/A</v>
      </c>
      <c r="AG241" t="e">
        <f t="shared" si="34"/>
        <v>#N/A</v>
      </c>
      <c r="AH241" t="e">
        <f t="shared" si="35"/>
        <v>#N/A</v>
      </c>
    </row>
    <row r="242" spans="1:34" x14ac:dyDescent="0.25">
      <c r="A242">
        <v>45</v>
      </c>
      <c r="B242" s="26">
        <f>VLOOKUP(A242,percentages!$A$2:$D$10,4,FALSE)</f>
        <v>0.22222222222222221</v>
      </c>
      <c r="C242">
        <v>1</v>
      </c>
      <c r="D242">
        <f t="shared" si="27"/>
        <v>0.55000000000000004</v>
      </c>
      <c r="E242">
        <v>2</v>
      </c>
      <c r="F242" s="26">
        <f>VLOOKUP(E242,percentages!$J$2:$L$5,3,FALSE)</f>
        <v>0.18</v>
      </c>
      <c r="G242">
        <v>110</v>
      </c>
      <c r="H242" s="26">
        <f>VLOOKUP(G242,percentages!N$2:Q$11,3,FALSE)</f>
        <v>13</v>
      </c>
      <c r="I242">
        <v>250</v>
      </c>
      <c r="J242" s="26">
        <f>VLOOKUP(I242,percentages!S$2:U$11,3,FALSE)</f>
        <v>0.41176470588235292</v>
      </c>
      <c r="K242">
        <v>0</v>
      </c>
      <c r="L242">
        <v>0</v>
      </c>
      <c r="M242" s="26">
        <f>VLOOKUP(L242,percentages!AA$2:AC$4,3,FALSE)</f>
        <v>0.37086092715231789</v>
      </c>
      <c r="N242">
        <v>160</v>
      </c>
      <c r="O242" s="26" t="e">
        <f>VLOOKUP(N242,percentages!AD$2:AF$15,3,FALSE)</f>
        <v>#N/A</v>
      </c>
      <c r="P242">
        <v>0</v>
      </c>
      <c r="Q242" s="26">
        <f>VLOOKUP(P242,percentages!AI$2:AK$3,3,FALSE)</f>
        <v>0.30882352941176472</v>
      </c>
      <c r="R242">
        <v>0</v>
      </c>
      <c r="S242" s="26">
        <f>VLOOKUP(R242,percentages!AM$2:AO$10,3,FALSE)</f>
        <v>0.26262626262626265</v>
      </c>
      <c r="T242">
        <v>1</v>
      </c>
      <c r="U242" s="26">
        <f>VLOOKUP(T242,percentages!AQ$2:AS$4,3,FALSE)</f>
        <v>0.25352112676056338</v>
      </c>
      <c r="V242">
        <v>0</v>
      </c>
      <c r="W242" s="26">
        <f>VLOOKUP(V242,percentages!AU$2:AW$5,3,FALSE)</f>
        <v>0.26136363636363635</v>
      </c>
      <c r="X242">
        <v>3</v>
      </c>
      <c r="Y242" s="26">
        <f>VLOOKUP(X242,percentages!AY$2:BA$4,3,FALSE)</f>
        <v>0.22289156626506024</v>
      </c>
      <c r="Z242">
        <v>0</v>
      </c>
      <c r="AA242" s="26" t="e">
        <f t="shared" si="28"/>
        <v>#N/A</v>
      </c>
      <c r="AB242" s="26" t="e">
        <f t="shared" si="29"/>
        <v>#N/A</v>
      </c>
      <c r="AC242" t="e">
        <f t="shared" si="30"/>
        <v>#N/A</v>
      </c>
      <c r="AD242" t="e">
        <f t="shared" si="31"/>
        <v>#N/A</v>
      </c>
      <c r="AE242" t="e">
        <f t="shared" si="32"/>
        <v>#N/A</v>
      </c>
      <c r="AF242" t="e">
        <f t="shared" si="33"/>
        <v>#N/A</v>
      </c>
      <c r="AG242" t="e">
        <f t="shared" si="34"/>
        <v>#N/A</v>
      </c>
      <c r="AH242" t="e">
        <f t="shared" si="35"/>
        <v>#N/A</v>
      </c>
    </row>
    <row r="243" spans="1:34" x14ac:dyDescent="0.25">
      <c r="A243">
        <v>45</v>
      </c>
      <c r="B243" s="26">
        <f>VLOOKUP(A243,percentages!$A$2:$D$10,4,FALSE)</f>
        <v>0.22222222222222221</v>
      </c>
      <c r="C243">
        <v>0</v>
      </c>
      <c r="D243">
        <f t="shared" si="27"/>
        <v>0.26</v>
      </c>
      <c r="E243">
        <v>2</v>
      </c>
      <c r="F243" s="26">
        <f>VLOOKUP(E243,percentages!$J$2:$L$5,3,FALSE)</f>
        <v>0.18</v>
      </c>
      <c r="G243">
        <v>130</v>
      </c>
      <c r="H243" s="26">
        <f>VLOOKUP(G243,percentages!N$2:Q$11,3,FALSE)</f>
        <v>34</v>
      </c>
      <c r="I243">
        <v>375</v>
      </c>
      <c r="J243" s="26">
        <f>VLOOKUP(I243,percentages!S$2:U$11,3,FALSE)</f>
        <v>0.48717948717948717</v>
      </c>
      <c r="K243">
        <v>0</v>
      </c>
      <c r="L243">
        <v>0</v>
      </c>
      <c r="M243" s="26">
        <f>VLOOKUP(L243,percentages!AA$2:AC$4,3,FALSE)</f>
        <v>0.37086092715231789</v>
      </c>
      <c r="N243">
        <v>170</v>
      </c>
      <c r="O243" s="26" t="e">
        <f>VLOOKUP(N243,percentages!AD$2:AF$15,3,FALSE)</f>
        <v>#N/A</v>
      </c>
      <c r="P243">
        <v>0</v>
      </c>
      <c r="Q243" s="26">
        <f>VLOOKUP(P243,percentages!AI$2:AK$3,3,FALSE)</f>
        <v>0.30882352941176472</v>
      </c>
      <c r="R243">
        <v>0</v>
      </c>
      <c r="S243" s="26">
        <f>VLOOKUP(R243,percentages!AM$2:AO$10,3,FALSE)</f>
        <v>0.26262626262626265</v>
      </c>
      <c r="T243">
        <v>1</v>
      </c>
      <c r="U243" s="26">
        <f>VLOOKUP(T243,percentages!AQ$2:AS$4,3,FALSE)</f>
        <v>0.25352112676056338</v>
      </c>
      <c r="V243">
        <v>0</v>
      </c>
      <c r="W243" s="26">
        <f>VLOOKUP(V243,percentages!AU$2:AW$5,3,FALSE)</f>
        <v>0.26136363636363635</v>
      </c>
      <c r="X243">
        <v>3</v>
      </c>
      <c r="Y243" s="26">
        <f>VLOOKUP(X243,percentages!AY$2:BA$4,3,FALSE)</f>
        <v>0.22289156626506024</v>
      </c>
      <c r="Z243">
        <v>0</v>
      </c>
      <c r="AA243" s="26" t="e">
        <f t="shared" si="28"/>
        <v>#N/A</v>
      </c>
      <c r="AB243" s="26" t="e">
        <f t="shared" si="29"/>
        <v>#N/A</v>
      </c>
      <c r="AC243" t="e">
        <f t="shared" si="30"/>
        <v>#N/A</v>
      </c>
      <c r="AD243" t="e">
        <f t="shared" si="31"/>
        <v>#N/A</v>
      </c>
      <c r="AE243" t="e">
        <f t="shared" si="32"/>
        <v>#N/A</v>
      </c>
      <c r="AF243" t="e">
        <f t="shared" si="33"/>
        <v>#N/A</v>
      </c>
      <c r="AG243" t="e">
        <f t="shared" si="34"/>
        <v>#N/A</v>
      </c>
      <c r="AH243" t="e">
        <f t="shared" si="35"/>
        <v>#N/A</v>
      </c>
    </row>
    <row r="244" spans="1:34" x14ac:dyDescent="0.25">
      <c r="A244">
        <v>50</v>
      </c>
      <c r="B244" s="26">
        <f>VLOOKUP(A244,percentages!$A$2:$D$10,4,FALSE)</f>
        <v>0.41935483870967744</v>
      </c>
      <c r="C244">
        <v>0</v>
      </c>
      <c r="D244">
        <f t="shared" si="27"/>
        <v>0.26</v>
      </c>
      <c r="E244">
        <v>4</v>
      </c>
      <c r="F244" s="26">
        <f>VLOOKUP(E244,percentages!$J$2:$L$5,3,FALSE)</f>
        <v>0.72916666666666663</v>
      </c>
      <c r="G244">
        <v>130</v>
      </c>
      <c r="H244" s="26">
        <f>VLOOKUP(G244,percentages!N$2:Q$11,3,FALSE)</f>
        <v>34</v>
      </c>
      <c r="I244">
        <v>275</v>
      </c>
      <c r="J244" s="26">
        <f>VLOOKUP(I244,percentages!S$2:U$11,3,FALSE)</f>
        <v>0.5</v>
      </c>
      <c r="K244">
        <v>0</v>
      </c>
      <c r="L244">
        <v>0</v>
      </c>
      <c r="M244" s="26">
        <f>VLOOKUP(L244,percentages!AA$2:AC$4,3,FALSE)</f>
        <v>0.37086092715231789</v>
      </c>
      <c r="N244">
        <v>170</v>
      </c>
      <c r="O244" s="26" t="e">
        <f>VLOOKUP(N244,percentages!AD$2:AF$15,3,FALSE)</f>
        <v>#N/A</v>
      </c>
      <c r="P244">
        <v>0</v>
      </c>
      <c r="Q244" s="26">
        <f>VLOOKUP(P244,percentages!AI$2:AK$3,3,FALSE)</f>
        <v>0.30882352941176472</v>
      </c>
      <c r="R244">
        <v>0</v>
      </c>
      <c r="S244" s="26">
        <f>VLOOKUP(R244,percentages!AM$2:AO$10,3,FALSE)</f>
        <v>0.26262626262626265</v>
      </c>
      <c r="T244">
        <v>1</v>
      </c>
      <c r="U244" s="26">
        <f>VLOOKUP(T244,percentages!AQ$2:AS$4,3,FALSE)</f>
        <v>0.25352112676056338</v>
      </c>
      <c r="V244">
        <v>0</v>
      </c>
      <c r="W244" s="26">
        <f>VLOOKUP(V244,percentages!AU$2:AW$5,3,FALSE)</f>
        <v>0.26136363636363635</v>
      </c>
      <c r="X244">
        <v>3</v>
      </c>
      <c r="Y244" s="26">
        <f>VLOOKUP(X244,percentages!AY$2:BA$4,3,FALSE)</f>
        <v>0.22289156626506024</v>
      </c>
      <c r="Z244">
        <v>0</v>
      </c>
      <c r="AA244" s="26" t="e">
        <f t="shared" si="28"/>
        <v>#N/A</v>
      </c>
      <c r="AB244" s="26" t="e">
        <f t="shared" si="29"/>
        <v>#N/A</v>
      </c>
      <c r="AC244" t="e">
        <f t="shared" si="30"/>
        <v>#N/A</v>
      </c>
      <c r="AD244" t="e">
        <f t="shared" si="31"/>
        <v>#N/A</v>
      </c>
      <c r="AE244" t="e">
        <f t="shared" si="32"/>
        <v>#N/A</v>
      </c>
      <c r="AF244" t="e">
        <f t="shared" si="33"/>
        <v>#N/A</v>
      </c>
      <c r="AG244" t="e">
        <f t="shared" si="34"/>
        <v>#N/A</v>
      </c>
      <c r="AH244" t="e">
        <f t="shared" si="35"/>
        <v>#N/A</v>
      </c>
    </row>
    <row r="245" spans="1:34" x14ac:dyDescent="0.25">
      <c r="A245">
        <v>65</v>
      </c>
      <c r="B245" s="26">
        <f>VLOOKUP(A245,percentages!$A$2:$D$10,4,FALSE)</f>
        <v>0.60869565217391308</v>
      </c>
      <c r="C245">
        <v>1</v>
      </c>
      <c r="D245">
        <f t="shared" si="27"/>
        <v>0.55000000000000004</v>
      </c>
      <c r="E245">
        <v>1</v>
      </c>
      <c r="F245" s="26">
        <f>VLOOKUP(E245,percentages!$J$2:$L$5,3,FALSE)</f>
        <v>0.30434782608695654</v>
      </c>
      <c r="G245">
        <v>140</v>
      </c>
      <c r="H245" s="26">
        <f>VLOOKUP(G245,percentages!N$2:Q$11,3,FALSE)</f>
        <v>29</v>
      </c>
      <c r="I245">
        <v>250</v>
      </c>
      <c r="J245" s="26">
        <f>VLOOKUP(I245,percentages!S$2:U$11,3,FALSE)</f>
        <v>0.41176470588235292</v>
      </c>
      <c r="K245">
        <v>0</v>
      </c>
      <c r="L245">
        <v>0</v>
      </c>
      <c r="M245" s="26">
        <f>VLOOKUP(L245,percentages!AA$2:AC$4,3,FALSE)</f>
        <v>0.37086092715231789</v>
      </c>
      <c r="N245">
        <v>150</v>
      </c>
      <c r="O245" s="26" t="e">
        <f>VLOOKUP(N245,percentages!AD$2:AF$15,3,FALSE)</f>
        <v>#N/A</v>
      </c>
      <c r="P245">
        <v>0</v>
      </c>
      <c r="Q245" s="26">
        <f>VLOOKUP(P245,percentages!AI$2:AK$3,3,FALSE)</f>
        <v>0.30882352941176472</v>
      </c>
      <c r="R245">
        <v>3</v>
      </c>
      <c r="S245" s="26">
        <f>VLOOKUP(R245,percentages!AM$2:AO$10,3,FALSE)</f>
        <v>0.88888888888888884</v>
      </c>
      <c r="T245">
        <v>2</v>
      </c>
      <c r="U245" s="26">
        <f>VLOOKUP(T245,percentages!AQ$2:AS$4,3,FALSE)</f>
        <v>0.65</v>
      </c>
      <c r="V245">
        <v>2</v>
      </c>
      <c r="W245" s="26">
        <f>VLOOKUP(V245,percentages!AU$2:AW$5,3,FALSE)</f>
        <v>0.81578947368421051</v>
      </c>
      <c r="X245">
        <v>3</v>
      </c>
      <c r="Y245" s="26">
        <f>VLOOKUP(X245,percentages!AY$2:BA$4,3,FALSE)</f>
        <v>0.22289156626506024</v>
      </c>
      <c r="Z245">
        <v>2</v>
      </c>
      <c r="AA245" s="26" t="e">
        <f t="shared" si="28"/>
        <v>#N/A</v>
      </c>
      <c r="AB245" s="26" t="e">
        <f t="shared" si="29"/>
        <v>#N/A</v>
      </c>
      <c r="AC245" t="e">
        <f t="shared" si="30"/>
        <v>#N/A</v>
      </c>
      <c r="AD245" t="e">
        <f t="shared" si="31"/>
        <v>#N/A</v>
      </c>
      <c r="AE245" t="e">
        <f t="shared" si="32"/>
        <v>#N/A</v>
      </c>
      <c r="AF245" t="e">
        <f t="shared" si="33"/>
        <v>#N/A</v>
      </c>
      <c r="AG245" t="e">
        <f t="shared" si="34"/>
        <v>#N/A</v>
      </c>
      <c r="AH245" t="e">
        <f t="shared" si="35"/>
        <v>#N/A</v>
      </c>
    </row>
    <row r="246" spans="1:34" x14ac:dyDescent="0.25">
      <c r="A246">
        <v>60</v>
      </c>
      <c r="B246" s="26">
        <f>VLOOKUP(A246,percentages!$A$2:$D$10,4,FALSE)</f>
        <v>0.63013698630136983</v>
      </c>
      <c r="C246">
        <v>0</v>
      </c>
      <c r="D246">
        <f t="shared" si="27"/>
        <v>0.26</v>
      </c>
      <c r="E246">
        <v>3</v>
      </c>
      <c r="F246" s="26">
        <f>VLOOKUP(E246,percentages!$J$2:$L$5,3,FALSE)</f>
        <v>0.20930232558139536</v>
      </c>
      <c r="G246">
        <v>120</v>
      </c>
      <c r="H246" s="26">
        <f>VLOOKUP(G246,percentages!N$2:Q$11,3,FALSE)</f>
        <v>22</v>
      </c>
      <c r="I246">
        <v>200</v>
      </c>
      <c r="J246" s="26">
        <f>VLOOKUP(I246,percentages!S$2:U$11,3,FALSE)</f>
        <v>0.38235294117647056</v>
      </c>
      <c r="K246">
        <v>1</v>
      </c>
      <c r="L246">
        <v>0</v>
      </c>
      <c r="M246" s="26">
        <f>VLOOKUP(L246,percentages!AA$2:AC$4,3,FALSE)</f>
        <v>0.37086092715231789</v>
      </c>
      <c r="N246">
        <v>100</v>
      </c>
      <c r="O246" s="26" t="e">
        <f>VLOOKUP(N246,percentages!AD$2:AF$15,3,FALSE)</f>
        <v>#N/A</v>
      </c>
      <c r="P246">
        <v>0</v>
      </c>
      <c r="Q246" s="26">
        <f>VLOOKUP(P246,percentages!AI$2:AK$3,3,FALSE)</f>
        <v>0.30882352941176472</v>
      </c>
      <c r="R246">
        <v>0</v>
      </c>
      <c r="S246" s="26">
        <f>VLOOKUP(R246,percentages!AM$2:AO$10,3,FALSE)</f>
        <v>0.26262626262626265</v>
      </c>
      <c r="T246">
        <v>1</v>
      </c>
      <c r="U246" s="26">
        <f>VLOOKUP(T246,percentages!AQ$2:AS$4,3,FALSE)</f>
        <v>0.25352112676056338</v>
      </c>
      <c r="V246">
        <v>0</v>
      </c>
      <c r="W246" s="26">
        <f>VLOOKUP(V246,percentages!AU$2:AW$5,3,FALSE)</f>
        <v>0.26136363636363635</v>
      </c>
      <c r="X246">
        <v>3</v>
      </c>
      <c r="Y246" s="26">
        <f>VLOOKUP(X246,percentages!AY$2:BA$4,3,FALSE)</f>
        <v>0.22289156626506024</v>
      </c>
      <c r="Z246">
        <v>0</v>
      </c>
      <c r="AA246" s="26" t="e">
        <f t="shared" si="28"/>
        <v>#N/A</v>
      </c>
      <c r="AB246" s="26" t="e">
        <f t="shared" si="29"/>
        <v>#N/A</v>
      </c>
      <c r="AC246" t="e">
        <f t="shared" si="30"/>
        <v>#N/A</v>
      </c>
      <c r="AD246" t="e">
        <f t="shared" si="31"/>
        <v>#N/A</v>
      </c>
      <c r="AE246" t="e">
        <f t="shared" si="32"/>
        <v>#N/A</v>
      </c>
      <c r="AF246" t="e">
        <f t="shared" si="33"/>
        <v>#N/A</v>
      </c>
      <c r="AG246" t="e">
        <f t="shared" si="34"/>
        <v>#N/A</v>
      </c>
      <c r="AH246" t="e">
        <f t="shared" si="35"/>
        <v>#N/A</v>
      </c>
    </row>
    <row r="247" spans="1:34" x14ac:dyDescent="0.25">
      <c r="A247">
        <v>70</v>
      </c>
      <c r="B247" s="26">
        <f>VLOOKUP(A247,percentages!$A$2:$D$10,4,FALSE)</f>
        <v>0.55555555555555558</v>
      </c>
      <c r="C247">
        <v>1</v>
      </c>
      <c r="D247">
        <f t="shared" si="27"/>
        <v>0.55000000000000004</v>
      </c>
      <c r="E247">
        <v>4</v>
      </c>
      <c r="F247" s="26">
        <f>VLOOKUP(E247,percentages!$J$2:$L$5,3,FALSE)</f>
        <v>0.72916666666666663</v>
      </c>
      <c r="G247">
        <v>120</v>
      </c>
      <c r="H247" s="26">
        <f>VLOOKUP(G247,percentages!N$2:Q$11,3,FALSE)</f>
        <v>22</v>
      </c>
      <c r="I247">
        <v>250</v>
      </c>
      <c r="J247" s="26">
        <f>VLOOKUP(I247,percentages!S$2:U$11,3,FALSE)</f>
        <v>0.41176470588235292</v>
      </c>
      <c r="K247">
        <v>0</v>
      </c>
      <c r="L247">
        <v>0</v>
      </c>
      <c r="M247" s="26">
        <f>VLOOKUP(L247,percentages!AA$2:AC$4,3,FALSE)</f>
        <v>0.37086092715231789</v>
      </c>
      <c r="N247">
        <v>80</v>
      </c>
      <c r="O247" s="26" t="e">
        <f>VLOOKUP(N247,percentages!AD$2:AF$15,3,FALSE)</f>
        <v>#N/A</v>
      </c>
      <c r="P247">
        <v>0</v>
      </c>
      <c r="Q247" s="26">
        <f>VLOOKUP(P247,percentages!AI$2:AK$3,3,FALSE)</f>
        <v>0.30882352941176472</v>
      </c>
      <c r="R247">
        <v>1</v>
      </c>
      <c r="S247" s="26">
        <f>VLOOKUP(R247,percentages!AM$2:AO$10,3,FALSE)</f>
        <v>0.48888888888888887</v>
      </c>
      <c r="T247">
        <v>2</v>
      </c>
      <c r="U247" s="26">
        <f>VLOOKUP(T247,percentages!AQ$2:AS$4,3,FALSE)</f>
        <v>0.65</v>
      </c>
      <c r="V247">
        <v>0</v>
      </c>
      <c r="W247" s="26">
        <f>VLOOKUP(V247,percentages!AU$2:AW$5,3,FALSE)</f>
        <v>0.26136363636363635</v>
      </c>
      <c r="X247">
        <v>3</v>
      </c>
      <c r="Y247" s="26">
        <f>VLOOKUP(X247,percentages!AY$2:BA$4,3,FALSE)</f>
        <v>0.22289156626506024</v>
      </c>
      <c r="Z247">
        <v>2</v>
      </c>
      <c r="AA247" s="26" t="e">
        <f t="shared" si="28"/>
        <v>#N/A</v>
      </c>
      <c r="AB247" s="26" t="e">
        <f t="shared" si="29"/>
        <v>#N/A</v>
      </c>
      <c r="AC247" t="e">
        <f t="shared" si="30"/>
        <v>#N/A</v>
      </c>
      <c r="AD247" t="e">
        <f t="shared" si="31"/>
        <v>#N/A</v>
      </c>
      <c r="AE247" t="e">
        <f t="shared" si="32"/>
        <v>#N/A</v>
      </c>
      <c r="AF247" t="e">
        <f t="shared" si="33"/>
        <v>#N/A</v>
      </c>
      <c r="AG247" t="e">
        <f t="shared" si="34"/>
        <v>#N/A</v>
      </c>
      <c r="AH247" t="e">
        <f t="shared" si="35"/>
        <v>#N/A</v>
      </c>
    </row>
    <row r="248" spans="1:34" x14ac:dyDescent="0.25">
      <c r="A248">
        <v>60</v>
      </c>
      <c r="B248" s="26">
        <f>VLOOKUP(A248,percentages!$A$2:$D$10,4,FALSE)</f>
        <v>0.63013698630136983</v>
      </c>
      <c r="C248">
        <v>1</v>
      </c>
      <c r="D248">
        <f t="shared" si="27"/>
        <v>0.55000000000000004</v>
      </c>
      <c r="E248">
        <v>4</v>
      </c>
      <c r="F248" s="26">
        <f>VLOOKUP(E248,percentages!$J$2:$L$5,3,FALSE)</f>
        <v>0.72916666666666663</v>
      </c>
      <c r="G248">
        <v>100</v>
      </c>
      <c r="H248" s="26">
        <f>VLOOKUP(G248,percentages!N$2:Q$11,3,FALSE)</f>
        <v>2</v>
      </c>
      <c r="I248">
        <v>250</v>
      </c>
      <c r="J248" s="26">
        <f>VLOOKUP(I248,percentages!S$2:U$11,3,FALSE)</f>
        <v>0.41176470588235292</v>
      </c>
      <c r="K248">
        <v>0</v>
      </c>
      <c r="L248">
        <v>0</v>
      </c>
      <c r="M248" s="26">
        <f>VLOOKUP(L248,percentages!AA$2:AC$4,3,FALSE)</f>
        <v>0.37086092715231789</v>
      </c>
      <c r="N248">
        <v>160</v>
      </c>
      <c r="O248" s="26" t="e">
        <f>VLOOKUP(N248,percentages!AD$2:AF$15,3,FALSE)</f>
        <v>#N/A</v>
      </c>
      <c r="P248">
        <v>0</v>
      </c>
      <c r="Q248" s="26">
        <f>VLOOKUP(P248,percentages!AI$2:AK$3,3,FALSE)</f>
        <v>0.30882352941176472</v>
      </c>
      <c r="R248">
        <v>0.5</v>
      </c>
      <c r="S248" s="26">
        <f>VLOOKUP(R248,percentages!AM$2:AO$10,3,FALSE)</f>
        <v>0.25</v>
      </c>
      <c r="T248">
        <v>1</v>
      </c>
      <c r="U248" s="26">
        <f>VLOOKUP(T248,percentages!AQ$2:AS$4,3,FALSE)</f>
        <v>0.25352112676056338</v>
      </c>
      <c r="V248">
        <v>1</v>
      </c>
      <c r="W248" s="26">
        <f>VLOOKUP(V248,percentages!AU$2:AW$5,3,FALSE)</f>
        <v>0.67692307692307696</v>
      </c>
      <c r="X248">
        <v>7</v>
      </c>
      <c r="Y248" s="26">
        <f>VLOOKUP(X248,percentages!AY$2:BA$4,3,FALSE)</f>
        <v>0.76068376068376065</v>
      </c>
      <c r="Z248">
        <v>2</v>
      </c>
      <c r="AA248" s="26" t="e">
        <f t="shared" si="28"/>
        <v>#N/A</v>
      </c>
      <c r="AB248" s="26" t="e">
        <f t="shared" si="29"/>
        <v>#N/A</v>
      </c>
      <c r="AC248" t="e">
        <f t="shared" si="30"/>
        <v>#N/A</v>
      </c>
      <c r="AD248" t="e">
        <f t="shared" si="31"/>
        <v>#N/A</v>
      </c>
      <c r="AE248" t="e">
        <f t="shared" si="32"/>
        <v>#N/A</v>
      </c>
      <c r="AF248" t="e">
        <f t="shared" si="33"/>
        <v>#N/A</v>
      </c>
      <c r="AG248" t="e">
        <f t="shared" si="34"/>
        <v>#N/A</v>
      </c>
      <c r="AH248" t="e">
        <f t="shared" si="35"/>
        <v>#N/A</v>
      </c>
    </row>
    <row r="249" spans="1:34" x14ac:dyDescent="0.25">
      <c r="A249">
        <v>50</v>
      </c>
      <c r="B249" s="26">
        <f>VLOOKUP(A249,percentages!$A$2:$D$10,4,FALSE)</f>
        <v>0.41935483870967744</v>
      </c>
      <c r="C249">
        <v>1</v>
      </c>
      <c r="D249">
        <f t="shared" si="27"/>
        <v>0.55000000000000004</v>
      </c>
      <c r="E249">
        <v>4</v>
      </c>
      <c r="F249" s="26">
        <f>VLOOKUP(E249,percentages!$J$2:$L$5,3,FALSE)</f>
        <v>0.72916666666666663</v>
      </c>
      <c r="G249">
        <v>110</v>
      </c>
      <c r="H249" s="26">
        <f>VLOOKUP(G249,percentages!N$2:Q$11,3,FALSE)</f>
        <v>13</v>
      </c>
      <c r="I249">
        <v>275</v>
      </c>
      <c r="J249" s="26">
        <f>VLOOKUP(I249,percentages!S$2:U$11,3,FALSE)</f>
        <v>0.5</v>
      </c>
      <c r="K249">
        <v>0</v>
      </c>
      <c r="L249">
        <v>2</v>
      </c>
      <c r="M249" s="26">
        <f>VLOOKUP(L249,percentages!AA$2:AC$4,3,FALSE)</f>
        <v>0.54054054054054057</v>
      </c>
      <c r="N249">
        <v>120</v>
      </c>
      <c r="O249" s="26" t="e">
        <f>VLOOKUP(N249,percentages!AD$2:AF$15,3,FALSE)</f>
        <v>#N/A</v>
      </c>
      <c r="P249">
        <v>1</v>
      </c>
      <c r="Q249" s="26">
        <f>VLOOKUP(P249,percentages!AI$2:AK$3,3,FALSE)</f>
        <v>0.76767676767676762</v>
      </c>
      <c r="R249">
        <v>1</v>
      </c>
      <c r="S249" s="26">
        <f>VLOOKUP(R249,percentages!AM$2:AO$10,3,FALSE)</f>
        <v>0.48888888888888887</v>
      </c>
      <c r="T249">
        <v>2</v>
      </c>
      <c r="U249" s="26">
        <f>VLOOKUP(T249,percentages!AQ$2:AS$4,3,FALSE)</f>
        <v>0.65</v>
      </c>
      <c r="V249">
        <v>1</v>
      </c>
      <c r="W249" s="26">
        <f>VLOOKUP(V249,percentages!AU$2:AW$5,3,FALSE)</f>
        <v>0.67692307692307696</v>
      </c>
      <c r="X249">
        <v>3</v>
      </c>
      <c r="Y249" s="26">
        <f>VLOOKUP(X249,percentages!AY$2:BA$4,3,FALSE)</f>
        <v>0.22289156626506024</v>
      </c>
      <c r="Z249">
        <v>1</v>
      </c>
      <c r="AA249" s="26" t="e">
        <f t="shared" si="28"/>
        <v>#N/A</v>
      </c>
      <c r="AB249" s="26" t="e">
        <f t="shared" si="29"/>
        <v>#N/A</v>
      </c>
      <c r="AC249" t="e">
        <f t="shared" si="30"/>
        <v>#N/A</v>
      </c>
      <c r="AD249" t="e">
        <f t="shared" si="31"/>
        <v>#N/A</v>
      </c>
      <c r="AE249" t="e">
        <f t="shared" si="32"/>
        <v>#N/A</v>
      </c>
      <c r="AF249" t="e">
        <f t="shared" si="33"/>
        <v>#N/A</v>
      </c>
      <c r="AG249" t="e">
        <f t="shared" si="34"/>
        <v>#N/A</v>
      </c>
      <c r="AH249" t="e">
        <f t="shared" si="35"/>
        <v>#N/A</v>
      </c>
    </row>
    <row r="250" spans="1:34" x14ac:dyDescent="0.25">
      <c r="A250">
        <v>55</v>
      </c>
      <c r="B250" s="26">
        <f>VLOOKUP(A250,percentages!$A$2:$D$10,4,FALSE)</f>
        <v>0.35087719298245612</v>
      </c>
      <c r="C250">
        <v>1</v>
      </c>
      <c r="D250">
        <f t="shared" si="27"/>
        <v>0.55000000000000004</v>
      </c>
      <c r="E250">
        <v>4</v>
      </c>
      <c r="F250" s="26">
        <f>VLOOKUP(E250,percentages!$J$2:$L$5,3,FALSE)</f>
        <v>0.72916666666666663</v>
      </c>
      <c r="G250">
        <v>130</v>
      </c>
      <c r="H250" s="26">
        <f>VLOOKUP(G250,percentages!N$2:Q$11,3,FALSE)</f>
        <v>34</v>
      </c>
      <c r="I250">
        <v>225</v>
      </c>
      <c r="J250" s="26">
        <f>VLOOKUP(I250,percentages!S$2:U$11,3,FALSE)</f>
        <v>0.36206896551724138</v>
      </c>
      <c r="K250">
        <v>0</v>
      </c>
      <c r="L250">
        <v>0</v>
      </c>
      <c r="M250" s="26">
        <f>VLOOKUP(L250,percentages!AA$2:AC$4,3,FALSE)</f>
        <v>0.37086092715231789</v>
      </c>
      <c r="N250">
        <v>170</v>
      </c>
      <c r="O250" s="26" t="e">
        <f>VLOOKUP(N250,percentages!AD$2:AF$15,3,FALSE)</f>
        <v>#N/A</v>
      </c>
      <c r="P250">
        <v>0</v>
      </c>
      <c r="Q250" s="26">
        <f>VLOOKUP(P250,percentages!AI$2:AK$3,3,FALSE)</f>
        <v>0.30882352941176472</v>
      </c>
      <c r="R250">
        <v>1</v>
      </c>
      <c r="S250" s="26">
        <f>VLOOKUP(R250,percentages!AM$2:AO$10,3,FALSE)</f>
        <v>0.48888888888888887</v>
      </c>
      <c r="T250">
        <v>1</v>
      </c>
      <c r="U250" s="26">
        <f>VLOOKUP(T250,percentages!AQ$2:AS$4,3,FALSE)</f>
        <v>0.25352112676056338</v>
      </c>
      <c r="V250">
        <v>2</v>
      </c>
      <c r="W250" s="26">
        <f>VLOOKUP(V250,percentages!AU$2:AW$5,3,FALSE)</f>
        <v>0.81578947368421051</v>
      </c>
      <c r="X250">
        <v>7</v>
      </c>
      <c r="Y250" s="26">
        <f>VLOOKUP(X250,percentages!AY$2:BA$4,3,FALSE)</f>
        <v>0.76068376068376065</v>
      </c>
      <c r="Z250">
        <v>3</v>
      </c>
      <c r="AA250" s="26" t="e">
        <f t="shared" si="28"/>
        <v>#N/A</v>
      </c>
      <c r="AB250" s="26" t="e">
        <f t="shared" si="29"/>
        <v>#N/A</v>
      </c>
      <c r="AC250" t="e">
        <f t="shared" si="30"/>
        <v>#N/A</v>
      </c>
      <c r="AD250" t="e">
        <f t="shared" si="31"/>
        <v>#N/A</v>
      </c>
      <c r="AE250" t="e">
        <f t="shared" si="32"/>
        <v>#N/A</v>
      </c>
      <c r="AF250" t="e">
        <f t="shared" si="33"/>
        <v>#N/A</v>
      </c>
      <c r="AG250" t="e">
        <f t="shared" si="34"/>
        <v>#N/A</v>
      </c>
      <c r="AH250" t="e">
        <f t="shared" si="35"/>
        <v>#N/A</v>
      </c>
    </row>
    <row r="251" spans="1:34" x14ac:dyDescent="0.25">
      <c r="A251">
        <v>65</v>
      </c>
      <c r="B251" s="26">
        <f>VLOOKUP(A251,percentages!$A$2:$D$10,4,FALSE)</f>
        <v>0.60869565217391308</v>
      </c>
      <c r="C251">
        <v>1</v>
      </c>
      <c r="D251">
        <f t="shared" si="27"/>
        <v>0.55000000000000004</v>
      </c>
      <c r="E251">
        <v>2</v>
      </c>
      <c r="F251" s="26">
        <f>VLOOKUP(E251,percentages!$J$2:$L$5,3,FALSE)</f>
        <v>0.18</v>
      </c>
      <c r="G251">
        <v>130</v>
      </c>
      <c r="H251" s="26">
        <f>VLOOKUP(G251,percentages!N$2:Q$11,3,FALSE)</f>
        <v>34</v>
      </c>
      <c r="I251">
        <v>225</v>
      </c>
      <c r="J251" s="26">
        <f>VLOOKUP(I251,percentages!S$2:U$11,3,FALSE)</f>
        <v>0.36206896551724138</v>
      </c>
      <c r="K251">
        <v>1</v>
      </c>
      <c r="L251">
        <v>2</v>
      </c>
      <c r="M251" s="26">
        <f>VLOOKUP(L251,percentages!AA$2:AC$4,3,FALSE)</f>
        <v>0.54054054054054057</v>
      </c>
      <c r="N251">
        <v>140</v>
      </c>
      <c r="O251" s="26" t="e">
        <f>VLOOKUP(N251,percentages!AD$2:AF$15,3,FALSE)</f>
        <v>#N/A</v>
      </c>
      <c r="P251">
        <v>0</v>
      </c>
      <c r="Q251" s="26">
        <f>VLOOKUP(P251,percentages!AI$2:AK$3,3,FALSE)</f>
        <v>0.30882352941176472</v>
      </c>
      <c r="R251">
        <v>0</v>
      </c>
      <c r="S251" s="26">
        <f>VLOOKUP(R251,percentages!AM$2:AO$10,3,FALSE)</f>
        <v>0.26262626262626265</v>
      </c>
      <c r="T251">
        <v>1</v>
      </c>
      <c r="U251" s="26">
        <f>VLOOKUP(T251,percentages!AQ$2:AS$4,3,FALSE)</f>
        <v>0.25352112676056338</v>
      </c>
      <c r="V251">
        <v>0</v>
      </c>
      <c r="W251" s="26">
        <f>VLOOKUP(V251,percentages!AU$2:AW$5,3,FALSE)</f>
        <v>0.26136363636363635</v>
      </c>
      <c r="X251">
        <v>3</v>
      </c>
      <c r="Y251" s="26">
        <f>VLOOKUP(X251,percentages!AY$2:BA$4,3,FALSE)</f>
        <v>0.22289156626506024</v>
      </c>
      <c r="Z251">
        <v>0</v>
      </c>
      <c r="AA251" s="26" t="e">
        <f t="shared" si="28"/>
        <v>#N/A</v>
      </c>
      <c r="AB251" s="26" t="e">
        <f t="shared" si="29"/>
        <v>#N/A</v>
      </c>
      <c r="AC251" t="e">
        <f t="shared" si="30"/>
        <v>#N/A</v>
      </c>
      <c r="AD251" t="e">
        <f t="shared" si="31"/>
        <v>#N/A</v>
      </c>
      <c r="AE251" t="e">
        <f t="shared" si="32"/>
        <v>#N/A</v>
      </c>
      <c r="AF251" t="e">
        <f t="shared" si="33"/>
        <v>#N/A</v>
      </c>
      <c r="AG251" t="e">
        <f t="shared" si="34"/>
        <v>#N/A</v>
      </c>
      <c r="AH251" t="e">
        <f t="shared" si="35"/>
        <v>#N/A</v>
      </c>
    </row>
    <row r="252" spans="1:34" x14ac:dyDescent="0.25">
      <c r="A252">
        <v>60</v>
      </c>
      <c r="B252" s="26">
        <f>VLOOKUP(A252,percentages!$A$2:$D$10,4,FALSE)</f>
        <v>0.63013698630136983</v>
      </c>
      <c r="C252">
        <v>1</v>
      </c>
      <c r="D252">
        <f t="shared" si="27"/>
        <v>0.55000000000000004</v>
      </c>
      <c r="E252">
        <v>4</v>
      </c>
      <c r="F252" s="26">
        <f>VLOOKUP(E252,percentages!$J$2:$L$5,3,FALSE)</f>
        <v>0.72916666666666663</v>
      </c>
      <c r="G252">
        <v>110</v>
      </c>
      <c r="H252" s="26">
        <f>VLOOKUP(G252,percentages!N$2:Q$11,3,FALSE)</f>
        <v>13</v>
      </c>
      <c r="I252">
        <v>225</v>
      </c>
      <c r="J252" s="26">
        <f>VLOOKUP(I252,percentages!S$2:U$11,3,FALSE)</f>
        <v>0.36206896551724138</v>
      </c>
      <c r="K252">
        <v>0</v>
      </c>
      <c r="L252">
        <v>0</v>
      </c>
      <c r="M252" s="26">
        <f>VLOOKUP(L252,percentages!AA$2:AC$4,3,FALSE)</f>
        <v>0.37086092715231789</v>
      </c>
      <c r="N252">
        <v>130</v>
      </c>
      <c r="O252" s="26" t="e">
        <f>VLOOKUP(N252,percentages!AD$2:AF$15,3,FALSE)</f>
        <v>#N/A</v>
      </c>
      <c r="P252">
        <v>1</v>
      </c>
      <c r="Q252" s="26">
        <f>VLOOKUP(P252,percentages!AI$2:AK$3,3,FALSE)</f>
        <v>0.76767676767676762</v>
      </c>
      <c r="R252">
        <v>1.5</v>
      </c>
      <c r="S252" s="26">
        <f>VLOOKUP(R252,percentages!AM$2:AO$10,3,FALSE)</f>
        <v>0.47368421052631576</v>
      </c>
      <c r="T252">
        <v>2</v>
      </c>
      <c r="U252" s="26">
        <f>VLOOKUP(T252,percentages!AQ$2:AS$4,3,FALSE)</f>
        <v>0.65</v>
      </c>
      <c r="V252">
        <v>0</v>
      </c>
      <c r="W252" s="26">
        <f>VLOOKUP(V252,percentages!AU$2:AW$5,3,FALSE)</f>
        <v>0.26136363636363635</v>
      </c>
      <c r="X252">
        <v>6</v>
      </c>
      <c r="Y252" s="26">
        <f>VLOOKUP(X252,percentages!AY$2:BA$4,3,FALSE)</f>
        <v>0.66666666666666663</v>
      </c>
      <c r="Z252">
        <v>0</v>
      </c>
      <c r="AA252" s="26" t="e">
        <f t="shared" si="28"/>
        <v>#N/A</v>
      </c>
      <c r="AB252" s="26" t="e">
        <f t="shared" si="29"/>
        <v>#N/A</v>
      </c>
      <c r="AC252" t="e">
        <f t="shared" si="30"/>
        <v>#N/A</v>
      </c>
      <c r="AD252" t="e">
        <f t="shared" si="31"/>
        <v>#N/A</v>
      </c>
      <c r="AE252" t="e">
        <f t="shared" si="32"/>
        <v>#N/A</v>
      </c>
      <c r="AF252" t="e">
        <f t="shared" si="33"/>
        <v>#N/A</v>
      </c>
      <c r="AG252" t="e">
        <f t="shared" si="34"/>
        <v>#N/A</v>
      </c>
      <c r="AH252" t="e">
        <f t="shared" si="35"/>
        <v>#N/A</v>
      </c>
    </row>
    <row r="253" spans="1:34" x14ac:dyDescent="0.25">
      <c r="A253">
        <v>60</v>
      </c>
      <c r="B253" s="26">
        <f>VLOOKUP(A253,percentages!$A$2:$D$10,4,FALSE)</f>
        <v>0.63013698630136983</v>
      </c>
      <c r="C253">
        <v>1</v>
      </c>
      <c r="D253">
        <f t="shared" si="27"/>
        <v>0.55000000000000004</v>
      </c>
      <c r="E253">
        <v>4</v>
      </c>
      <c r="F253" s="26">
        <f>VLOOKUP(E253,percentages!$J$2:$L$5,3,FALSE)</f>
        <v>0.72916666666666663</v>
      </c>
      <c r="G253">
        <v>150</v>
      </c>
      <c r="H253" s="26">
        <f>VLOOKUP(G253,percentages!N$2:Q$11,3,FALSE)</f>
        <v>17</v>
      </c>
      <c r="I253">
        <v>225</v>
      </c>
      <c r="J253" s="26">
        <f>VLOOKUP(I253,percentages!S$2:U$11,3,FALSE)</f>
        <v>0.36206896551724138</v>
      </c>
      <c r="K253">
        <v>0</v>
      </c>
      <c r="L253">
        <v>0</v>
      </c>
      <c r="M253" s="26">
        <f>VLOOKUP(L253,percentages!AA$2:AC$4,3,FALSE)</f>
        <v>0.37086092715231789</v>
      </c>
      <c r="N253">
        <v>110</v>
      </c>
      <c r="O253" s="26" t="e">
        <f>VLOOKUP(N253,percentages!AD$2:AF$15,3,FALSE)</f>
        <v>#N/A</v>
      </c>
      <c r="P253">
        <v>0</v>
      </c>
      <c r="Q253" s="26">
        <f>VLOOKUP(P253,percentages!AI$2:AK$3,3,FALSE)</f>
        <v>0.30882352941176472</v>
      </c>
      <c r="R253">
        <v>2</v>
      </c>
      <c r="S253" s="26">
        <f>VLOOKUP(R253,percentages!AM$2:AO$10,3,FALSE)</f>
        <v>0.6</v>
      </c>
      <c r="T253">
        <v>2</v>
      </c>
      <c r="U253" s="26">
        <f>VLOOKUP(T253,percentages!AQ$2:AS$4,3,FALSE)</f>
        <v>0.65</v>
      </c>
      <c r="V253">
        <v>1</v>
      </c>
      <c r="W253" s="26">
        <f>VLOOKUP(V253,percentages!AU$2:AW$5,3,FALSE)</f>
        <v>0.67692307692307696</v>
      </c>
      <c r="X253">
        <v>7</v>
      </c>
      <c r="Y253" s="26">
        <f>VLOOKUP(X253,percentages!AY$2:BA$4,3,FALSE)</f>
        <v>0.76068376068376065</v>
      </c>
      <c r="Z253">
        <v>1</v>
      </c>
      <c r="AA253" s="26" t="e">
        <f t="shared" si="28"/>
        <v>#N/A</v>
      </c>
      <c r="AB253" s="26" t="e">
        <f t="shared" si="29"/>
        <v>#N/A</v>
      </c>
      <c r="AC253" t="e">
        <f t="shared" si="30"/>
        <v>#N/A</v>
      </c>
      <c r="AD253" t="e">
        <f t="shared" si="31"/>
        <v>#N/A</v>
      </c>
      <c r="AE253" t="e">
        <f t="shared" si="32"/>
        <v>#N/A</v>
      </c>
      <c r="AF253" t="e">
        <f t="shared" si="33"/>
        <v>#N/A</v>
      </c>
      <c r="AG253" t="e">
        <f t="shared" si="34"/>
        <v>#N/A</v>
      </c>
      <c r="AH253" t="e">
        <f t="shared" si="35"/>
        <v>#N/A</v>
      </c>
    </row>
    <row r="254" spans="1:34" x14ac:dyDescent="0.25">
      <c r="A254">
        <v>65</v>
      </c>
      <c r="B254" s="26">
        <f>VLOOKUP(A254,percentages!$A$2:$D$10,4,FALSE)</f>
        <v>0.60869565217391308</v>
      </c>
      <c r="C254">
        <v>1</v>
      </c>
      <c r="D254">
        <f t="shared" si="27"/>
        <v>0.55000000000000004</v>
      </c>
      <c r="E254">
        <v>4</v>
      </c>
      <c r="F254" s="26">
        <f>VLOOKUP(E254,percentages!$J$2:$L$5,3,FALSE)</f>
        <v>0.72916666666666663</v>
      </c>
      <c r="G254">
        <v>130</v>
      </c>
      <c r="H254" s="26">
        <f>VLOOKUP(G254,percentages!N$2:Q$11,3,FALSE)</f>
        <v>34</v>
      </c>
      <c r="I254">
        <v>275</v>
      </c>
      <c r="J254" s="26">
        <f>VLOOKUP(I254,percentages!S$2:U$11,3,FALSE)</f>
        <v>0.5</v>
      </c>
      <c r="K254">
        <v>0</v>
      </c>
      <c r="L254">
        <v>0</v>
      </c>
      <c r="M254" s="26">
        <f>VLOOKUP(L254,percentages!AA$2:AC$4,3,FALSE)</f>
        <v>0.37086092715231789</v>
      </c>
      <c r="N254">
        <v>110</v>
      </c>
      <c r="O254" s="26" t="e">
        <f>VLOOKUP(N254,percentages!AD$2:AF$15,3,FALSE)</f>
        <v>#N/A</v>
      </c>
      <c r="P254">
        <v>1</v>
      </c>
      <c r="Q254" s="26">
        <f>VLOOKUP(P254,percentages!AI$2:AK$3,3,FALSE)</f>
        <v>0.76767676767676762</v>
      </c>
      <c r="R254">
        <v>0.5</v>
      </c>
      <c r="S254" s="26">
        <f>VLOOKUP(R254,percentages!AM$2:AO$10,3,FALSE)</f>
        <v>0.25</v>
      </c>
      <c r="T254">
        <v>2</v>
      </c>
      <c r="U254" s="26">
        <f>VLOOKUP(T254,percentages!AQ$2:AS$4,3,FALSE)</f>
        <v>0.65</v>
      </c>
      <c r="V254">
        <v>1</v>
      </c>
      <c r="W254" s="26">
        <f>VLOOKUP(V254,percentages!AU$2:AW$5,3,FALSE)</f>
        <v>0.67692307692307696</v>
      </c>
      <c r="X254">
        <v>7</v>
      </c>
      <c r="Y254" s="26">
        <f>VLOOKUP(X254,percentages!AY$2:BA$4,3,FALSE)</f>
        <v>0.76068376068376065</v>
      </c>
      <c r="Z254">
        <v>0</v>
      </c>
      <c r="AA254" s="26" t="e">
        <f t="shared" si="28"/>
        <v>#N/A</v>
      </c>
      <c r="AB254" s="26" t="e">
        <f t="shared" si="29"/>
        <v>#N/A</v>
      </c>
      <c r="AC254" t="e">
        <f t="shared" si="30"/>
        <v>#N/A</v>
      </c>
      <c r="AD254" t="e">
        <f t="shared" si="31"/>
        <v>#N/A</v>
      </c>
      <c r="AE254" t="e">
        <f t="shared" si="32"/>
        <v>#N/A</v>
      </c>
      <c r="AF254" t="e">
        <f t="shared" si="33"/>
        <v>#N/A</v>
      </c>
      <c r="AG254" t="e">
        <f t="shared" si="34"/>
        <v>#N/A</v>
      </c>
      <c r="AH254" t="e">
        <f t="shared" si="35"/>
        <v>#N/A</v>
      </c>
    </row>
    <row r="255" spans="1:34" x14ac:dyDescent="0.25">
      <c r="A255">
        <v>55</v>
      </c>
      <c r="B255" s="26">
        <f>VLOOKUP(A255,percentages!$A$2:$D$10,4,FALSE)</f>
        <v>0.35087719298245612</v>
      </c>
      <c r="C255">
        <v>0</v>
      </c>
      <c r="D255">
        <f t="shared" si="27"/>
        <v>0.26</v>
      </c>
      <c r="E255">
        <v>3</v>
      </c>
      <c r="F255" s="26">
        <f>VLOOKUP(E255,percentages!$J$2:$L$5,3,FALSE)</f>
        <v>0.20930232558139536</v>
      </c>
      <c r="G255">
        <v>120</v>
      </c>
      <c r="H255" s="26">
        <f>VLOOKUP(G255,percentages!N$2:Q$11,3,FALSE)</f>
        <v>22</v>
      </c>
      <c r="I255">
        <v>300</v>
      </c>
      <c r="J255" s="26">
        <f>VLOOKUP(I255,percentages!S$2:U$11,3,FALSE)</f>
        <v>0.70967741935483875</v>
      </c>
      <c r="K255">
        <v>0</v>
      </c>
      <c r="L255">
        <v>2</v>
      </c>
      <c r="M255" s="26">
        <f>VLOOKUP(L255,percentages!AA$2:AC$4,3,FALSE)</f>
        <v>0.54054054054054057</v>
      </c>
      <c r="N255">
        <v>160</v>
      </c>
      <c r="O255" s="26" t="e">
        <f>VLOOKUP(N255,percentages!AD$2:AF$15,3,FALSE)</f>
        <v>#N/A</v>
      </c>
      <c r="P255">
        <v>0</v>
      </c>
      <c r="Q255" s="26">
        <f>VLOOKUP(P255,percentages!AI$2:AK$3,3,FALSE)</f>
        <v>0.30882352941176472</v>
      </c>
      <c r="R255">
        <v>1</v>
      </c>
      <c r="S255" s="26">
        <f>VLOOKUP(R255,percentages!AM$2:AO$10,3,FALSE)</f>
        <v>0.48888888888888887</v>
      </c>
      <c r="T255">
        <v>1</v>
      </c>
      <c r="U255" s="26">
        <f>VLOOKUP(T255,percentages!AQ$2:AS$4,3,FALSE)</f>
        <v>0.25352112676056338</v>
      </c>
      <c r="V255">
        <v>0</v>
      </c>
      <c r="W255" s="26">
        <f>VLOOKUP(V255,percentages!AU$2:AW$5,3,FALSE)</f>
        <v>0.26136363636363635</v>
      </c>
      <c r="X255">
        <v>3</v>
      </c>
      <c r="Y255" s="26">
        <f>VLOOKUP(X255,percentages!AY$2:BA$4,3,FALSE)</f>
        <v>0.22289156626506024</v>
      </c>
      <c r="Z255">
        <v>0</v>
      </c>
      <c r="AA255" s="26" t="e">
        <f t="shared" si="28"/>
        <v>#N/A</v>
      </c>
      <c r="AB255" s="26" t="e">
        <f t="shared" si="29"/>
        <v>#N/A</v>
      </c>
      <c r="AC255" t="e">
        <f t="shared" si="30"/>
        <v>#N/A</v>
      </c>
      <c r="AD255" t="e">
        <f t="shared" si="31"/>
        <v>#N/A</v>
      </c>
      <c r="AE255" t="e">
        <f t="shared" si="32"/>
        <v>#N/A</v>
      </c>
      <c r="AF255" t="e">
        <f t="shared" si="33"/>
        <v>#N/A</v>
      </c>
      <c r="AG255" t="e">
        <f t="shared" si="34"/>
        <v>#N/A</v>
      </c>
      <c r="AH255" t="e">
        <f t="shared" si="35"/>
        <v>#N/A</v>
      </c>
    </row>
    <row r="256" spans="1:34" x14ac:dyDescent="0.25">
      <c r="A256">
        <v>45</v>
      </c>
      <c r="B256" s="26">
        <f>VLOOKUP(A256,percentages!$A$2:$D$10,4,FALSE)</f>
        <v>0.22222222222222221</v>
      </c>
      <c r="C256">
        <v>1</v>
      </c>
      <c r="D256">
        <f t="shared" si="27"/>
        <v>0.55000000000000004</v>
      </c>
      <c r="E256">
        <v>4</v>
      </c>
      <c r="F256" s="26">
        <f>VLOOKUP(E256,percentages!$J$2:$L$5,3,FALSE)</f>
        <v>0.72916666666666663</v>
      </c>
      <c r="G256">
        <v>120</v>
      </c>
      <c r="H256" s="26">
        <f>VLOOKUP(G256,percentages!N$2:Q$11,3,FALSE)</f>
        <v>22</v>
      </c>
      <c r="I256">
        <v>375</v>
      </c>
      <c r="J256" s="26">
        <f>VLOOKUP(I256,percentages!S$2:U$11,3,FALSE)</f>
        <v>0.48717948717948717</v>
      </c>
      <c r="K256">
        <v>0</v>
      </c>
      <c r="L256">
        <v>0</v>
      </c>
      <c r="M256" s="26">
        <f>VLOOKUP(L256,percentages!AA$2:AC$4,3,FALSE)</f>
        <v>0.37086092715231789</v>
      </c>
      <c r="N256">
        <v>190</v>
      </c>
      <c r="O256" s="26">
        <f>VLOOKUP(N256,percentages!AD$2:AF$15,3,FALSE)</f>
        <v>0.14285714285714285</v>
      </c>
      <c r="P256">
        <v>0</v>
      </c>
      <c r="Q256" s="26">
        <f>VLOOKUP(P256,percentages!AI$2:AK$3,3,FALSE)</f>
        <v>0.30882352941176472</v>
      </c>
      <c r="R256">
        <v>1.5</v>
      </c>
      <c r="S256" s="26">
        <f>VLOOKUP(R256,percentages!AM$2:AO$10,3,FALSE)</f>
        <v>0.47368421052631576</v>
      </c>
      <c r="T256">
        <v>2</v>
      </c>
      <c r="U256" s="26">
        <f>VLOOKUP(T256,percentages!AQ$2:AS$4,3,FALSE)</f>
        <v>0.65</v>
      </c>
      <c r="V256">
        <v>0</v>
      </c>
      <c r="W256" s="26">
        <f>VLOOKUP(V256,percentages!AU$2:AW$5,3,FALSE)</f>
        <v>0.26136363636363635</v>
      </c>
      <c r="X256">
        <v>3</v>
      </c>
      <c r="Y256" s="26">
        <f>VLOOKUP(X256,percentages!AY$2:BA$4,3,FALSE)</f>
        <v>0.22289156626506024</v>
      </c>
      <c r="Z256">
        <v>0</v>
      </c>
      <c r="AA256" s="26">
        <f t="shared" si="28"/>
        <v>2.2015874490537173</v>
      </c>
      <c r="AB256" s="26">
        <f t="shared" si="29"/>
        <v>0</v>
      </c>
      <c r="AC256">
        <f t="shared" si="30"/>
        <v>0</v>
      </c>
      <c r="AD256">
        <f t="shared" si="31"/>
        <v>0</v>
      </c>
      <c r="AE256">
        <f t="shared" si="32"/>
        <v>0</v>
      </c>
      <c r="AF256">
        <f t="shared" si="33"/>
        <v>1</v>
      </c>
      <c r="AG256">
        <f t="shared" si="34"/>
        <v>0</v>
      </c>
      <c r="AH256">
        <f t="shared" si="35"/>
        <v>1</v>
      </c>
    </row>
    <row r="257" spans="1:34" x14ac:dyDescent="0.25">
      <c r="A257">
        <v>45</v>
      </c>
      <c r="B257" s="26">
        <f>VLOOKUP(A257,percentages!$A$2:$D$10,4,FALSE)</f>
        <v>0.22222222222222221</v>
      </c>
      <c r="C257">
        <v>0</v>
      </c>
      <c r="D257">
        <f t="shared" si="27"/>
        <v>0.26</v>
      </c>
      <c r="E257">
        <v>3</v>
      </c>
      <c r="F257" s="26">
        <f>VLOOKUP(E257,percentages!$J$2:$L$5,3,FALSE)</f>
        <v>0.20930232558139536</v>
      </c>
      <c r="G257">
        <v>120</v>
      </c>
      <c r="H257" s="26">
        <f>VLOOKUP(G257,percentages!N$2:Q$11,3,FALSE)</f>
        <v>22</v>
      </c>
      <c r="I257">
        <v>225</v>
      </c>
      <c r="J257" s="26">
        <f>VLOOKUP(I257,percentages!S$2:U$11,3,FALSE)</f>
        <v>0.36206896551724138</v>
      </c>
      <c r="K257">
        <v>0</v>
      </c>
      <c r="L257">
        <v>0</v>
      </c>
      <c r="M257" s="26">
        <f>VLOOKUP(L257,percentages!AA$2:AC$4,3,FALSE)</f>
        <v>0.37086092715231789</v>
      </c>
      <c r="N257">
        <v>180</v>
      </c>
      <c r="O257" s="26" t="e">
        <f>VLOOKUP(N257,percentages!AD$2:AF$15,3,FALSE)</f>
        <v>#N/A</v>
      </c>
      <c r="P257">
        <v>0</v>
      </c>
      <c r="Q257" s="26">
        <f>VLOOKUP(P257,percentages!AI$2:AK$3,3,FALSE)</f>
        <v>0.30882352941176472</v>
      </c>
      <c r="R257">
        <v>0</v>
      </c>
      <c r="S257" s="26">
        <f>VLOOKUP(R257,percentages!AM$2:AO$10,3,FALSE)</f>
        <v>0.26262626262626265</v>
      </c>
      <c r="T257">
        <v>2</v>
      </c>
      <c r="U257" s="26">
        <f>VLOOKUP(T257,percentages!AQ$2:AS$4,3,FALSE)</f>
        <v>0.65</v>
      </c>
      <c r="V257">
        <v>0</v>
      </c>
      <c r="W257" s="26">
        <f>VLOOKUP(V257,percentages!AU$2:AW$5,3,FALSE)</f>
        <v>0.26136363636363635</v>
      </c>
      <c r="X257">
        <v>3</v>
      </c>
      <c r="Y257" s="26">
        <f>VLOOKUP(X257,percentages!AY$2:BA$4,3,FALSE)</f>
        <v>0.22289156626506024</v>
      </c>
      <c r="Z257">
        <v>0</v>
      </c>
      <c r="AA257" s="26" t="e">
        <f t="shared" si="28"/>
        <v>#N/A</v>
      </c>
      <c r="AB257" s="26" t="e">
        <f t="shared" si="29"/>
        <v>#N/A</v>
      </c>
      <c r="AC257" t="e">
        <f t="shared" si="30"/>
        <v>#N/A</v>
      </c>
      <c r="AD257" t="e">
        <f t="shared" si="31"/>
        <v>#N/A</v>
      </c>
      <c r="AE257" t="e">
        <f t="shared" si="32"/>
        <v>#N/A</v>
      </c>
      <c r="AF257" t="e">
        <f t="shared" si="33"/>
        <v>#N/A</v>
      </c>
      <c r="AG257" t="e">
        <f t="shared" si="34"/>
        <v>#N/A</v>
      </c>
      <c r="AH257" t="e">
        <f t="shared" si="35"/>
        <v>#N/A</v>
      </c>
    </row>
    <row r="258" spans="1:34" x14ac:dyDescent="0.25">
      <c r="A258">
        <v>70</v>
      </c>
      <c r="B258" s="26">
        <f>VLOOKUP(A258,percentages!$A$2:$D$10,4,FALSE)</f>
        <v>0.55555555555555558</v>
      </c>
      <c r="C258">
        <v>0</v>
      </c>
      <c r="D258">
        <f t="shared" si="27"/>
        <v>0.26</v>
      </c>
      <c r="E258">
        <v>4</v>
      </c>
      <c r="F258" s="26">
        <f>VLOOKUP(E258,percentages!$J$2:$L$5,3,FALSE)</f>
        <v>0.72916666666666663</v>
      </c>
      <c r="G258">
        <v>110</v>
      </c>
      <c r="H258" s="26">
        <f>VLOOKUP(G258,percentages!N$2:Q$11,3,FALSE)</f>
        <v>13</v>
      </c>
      <c r="I258">
        <v>225</v>
      </c>
      <c r="J258" s="26">
        <f>VLOOKUP(I258,percentages!S$2:U$11,3,FALSE)</f>
        <v>0.36206896551724138</v>
      </c>
      <c r="K258">
        <v>0</v>
      </c>
      <c r="L258">
        <v>0</v>
      </c>
      <c r="M258" s="26">
        <f>VLOOKUP(L258,percentages!AA$2:AC$4,3,FALSE)</f>
        <v>0.37086092715231789</v>
      </c>
      <c r="N258">
        <v>150</v>
      </c>
      <c r="O258" s="26" t="e">
        <f>VLOOKUP(N258,percentages!AD$2:AF$15,3,FALSE)</f>
        <v>#N/A</v>
      </c>
      <c r="P258">
        <v>0</v>
      </c>
      <c r="Q258" s="26">
        <f>VLOOKUP(P258,percentages!AI$2:AK$3,3,FALSE)</f>
        <v>0.30882352941176472</v>
      </c>
      <c r="R258">
        <v>0.5</v>
      </c>
      <c r="S258" s="26">
        <f>VLOOKUP(R258,percentages!AM$2:AO$10,3,FALSE)</f>
        <v>0.25</v>
      </c>
      <c r="T258">
        <v>1</v>
      </c>
      <c r="U258" s="26">
        <f>VLOOKUP(T258,percentages!AQ$2:AS$4,3,FALSE)</f>
        <v>0.25352112676056338</v>
      </c>
      <c r="V258">
        <v>2</v>
      </c>
      <c r="W258" s="26">
        <f>VLOOKUP(V258,percentages!AU$2:AW$5,3,FALSE)</f>
        <v>0.81578947368421051</v>
      </c>
      <c r="X258">
        <v>3</v>
      </c>
      <c r="Y258" s="26">
        <f>VLOOKUP(X258,percentages!AY$2:BA$4,3,FALSE)</f>
        <v>0.22289156626506024</v>
      </c>
      <c r="Z258">
        <v>0</v>
      </c>
      <c r="AA258" s="26" t="e">
        <f t="shared" si="28"/>
        <v>#N/A</v>
      </c>
      <c r="AB258" s="26" t="e">
        <f t="shared" si="29"/>
        <v>#N/A</v>
      </c>
      <c r="AC258" t="e">
        <f t="shared" si="30"/>
        <v>#N/A</v>
      </c>
      <c r="AD258" t="e">
        <f t="shared" si="31"/>
        <v>#N/A</v>
      </c>
      <c r="AE258" t="e">
        <f t="shared" si="32"/>
        <v>#N/A</v>
      </c>
      <c r="AF258" t="e">
        <f t="shared" si="33"/>
        <v>#N/A</v>
      </c>
      <c r="AG258" t="e">
        <f t="shared" si="34"/>
        <v>#N/A</v>
      </c>
      <c r="AH258" t="e">
        <f t="shared" si="35"/>
        <v>#N/A</v>
      </c>
    </row>
    <row r="259" spans="1:34" x14ac:dyDescent="0.25">
      <c r="A259">
        <v>80</v>
      </c>
      <c r="B259" s="26">
        <f>VLOOKUP(A259,percentages!$A$2:$D$10,4,FALSE)</f>
        <v>0.5</v>
      </c>
      <c r="C259">
        <v>0</v>
      </c>
      <c r="D259">
        <f t="shared" ref="D259:D304" si="36">IF(C259=1,0.55,0.26)</f>
        <v>0.26</v>
      </c>
      <c r="E259">
        <v>3</v>
      </c>
      <c r="F259" s="26">
        <f>VLOOKUP(E259,percentages!$J$2:$L$5,3,FALSE)</f>
        <v>0.20930232558139536</v>
      </c>
      <c r="G259">
        <v>140</v>
      </c>
      <c r="H259" s="26">
        <f>VLOOKUP(G259,percentages!N$2:Q$11,3,FALSE)</f>
        <v>29</v>
      </c>
      <c r="I259">
        <v>200</v>
      </c>
      <c r="J259" s="26">
        <f>VLOOKUP(I259,percentages!S$2:U$11,3,FALSE)</f>
        <v>0.38235294117647056</v>
      </c>
      <c r="K259">
        <v>0</v>
      </c>
      <c r="L259">
        <v>1</v>
      </c>
      <c r="M259" s="26">
        <f>VLOOKUP(L259,percentages!AA$2:AC$4,3,FALSE)</f>
        <v>0.75</v>
      </c>
      <c r="N259">
        <v>120</v>
      </c>
      <c r="O259" s="26" t="e">
        <f>VLOOKUP(N259,percentages!AD$2:AF$15,3,FALSE)</f>
        <v>#N/A</v>
      </c>
      <c r="P259">
        <v>0</v>
      </c>
      <c r="Q259" s="26">
        <f>VLOOKUP(P259,percentages!AI$2:AK$3,3,FALSE)</f>
        <v>0.30882352941176472</v>
      </c>
      <c r="R259">
        <v>1.5</v>
      </c>
      <c r="S259" s="26">
        <f>VLOOKUP(R259,percentages!AM$2:AO$10,3,FALSE)</f>
        <v>0.47368421052631576</v>
      </c>
      <c r="T259">
        <v>2</v>
      </c>
      <c r="U259" s="26">
        <f>VLOOKUP(T259,percentages!AQ$2:AS$4,3,FALSE)</f>
        <v>0.65</v>
      </c>
      <c r="V259">
        <v>0</v>
      </c>
      <c r="W259" s="26">
        <f>VLOOKUP(V259,percentages!AU$2:AW$5,3,FALSE)</f>
        <v>0.26136363636363635</v>
      </c>
      <c r="X259">
        <v>3</v>
      </c>
      <c r="Y259" s="26">
        <f>VLOOKUP(X259,percentages!AY$2:BA$4,3,FALSE)</f>
        <v>0.22289156626506024</v>
      </c>
      <c r="Z259">
        <v>0</v>
      </c>
      <c r="AA259" s="26" t="e">
        <f t="shared" ref="AA259:AA304" si="37">AVERAGE(B259,D259,F259,H259,J259,M259,O259,Q259,S259,U259,W259,Y259)</f>
        <v>#N/A</v>
      </c>
      <c r="AB259" s="26" t="e">
        <f t="shared" ref="AB259:AB304" si="38">IF(AA259&lt;=0.3,0.3,IF(AA259&lt;=0.35,0.35,IF(AA259&lt;=0.4,0.4,IF(AA259&lt;=0.45,0.45,IF(AA259&lt;=0.5,0.5,IF(AA259&lt;=0.55,0.55,IF(AA259&lt;=0.6,0.6,IF(AA259&lt;=0.65,0.65,IF(AA259&lt;=0.7,0.7,IF(AA259&lt;=0.75,0.75,IF(AA259&lt;=0.8,0.8,0)))))))))))</f>
        <v>#N/A</v>
      </c>
      <c r="AC259" t="e">
        <f t="shared" ref="AC259:AC304" si="39">IF(AB259&gt;=0.45,1,0)</f>
        <v>#N/A</v>
      </c>
      <c r="AD259" t="e">
        <f t="shared" ref="AD259:AD304" si="40">IF(AND(AC259=1,Z259&gt;0),1,0)</f>
        <v>#N/A</v>
      </c>
      <c r="AE259" t="e">
        <f t="shared" ref="AE259:AE304" si="41">IF(AND(AC259=1,Z259=0),1,0)</f>
        <v>#N/A</v>
      </c>
      <c r="AF259" t="e">
        <f t="shared" ref="AF259:AF304" si="42">IF(AND(AC259=0,Z259=0),1,0)</f>
        <v>#N/A</v>
      </c>
      <c r="AG259" t="e">
        <f t="shared" ref="AG259:AG304" si="43">IF(AND(AC259=0,Z259&gt;0),1,0)</f>
        <v>#N/A</v>
      </c>
      <c r="AH259" t="e">
        <f t="shared" ref="AH259:AH304" si="44">IF(OR(AD259=1,AF259=1),1,0)</f>
        <v>#N/A</v>
      </c>
    </row>
    <row r="260" spans="1:34" x14ac:dyDescent="0.25">
      <c r="A260">
        <v>70</v>
      </c>
      <c r="B260" s="26">
        <f>VLOOKUP(A260,percentages!$A$2:$D$10,4,FALSE)</f>
        <v>0.55555555555555558</v>
      </c>
      <c r="C260">
        <v>1</v>
      </c>
      <c r="D260">
        <f t="shared" si="36"/>
        <v>0.55000000000000004</v>
      </c>
      <c r="E260">
        <v>2</v>
      </c>
      <c r="F260" s="26">
        <f>VLOOKUP(E260,percentages!$J$2:$L$5,3,FALSE)</f>
        <v>0.18</v>
      </c>
      <c r="G260">
        <v>160</v>
      </c>
      <c r="H260" s="26">
        <f>VLOOKUP(G260,percentages!N$2:Q$11,3,FALSE)</f>
        <v>11</v>
      </c>
      <c r="I260">
        <v>250</v>
      </c>
      <c r="J260" s="26">
        <f>VLOOKUP(I260,percentages!S$2:U$11,3,FALSE)</f>
        <v>0.41176470588235292</v>
      </c>
      <c r="K260">
        <v>0</v>
      </c>
      <c r="L260">
        <v>2</v>
      </c>
      <c r="M260" s="26">
        <f>VLOOKUP(L260,percentages!AA$2:AC$4,3,FALSE)</f>
        <v>0.54054054054054057</v>
      </c>
      <c r="N260">
        <v>150</v>
      </c>
      <c r="O260" s="26" t="e">
        <f>VLOOKUP(N260,percentages!AD$2:AF$15,3,FALSE)</f>
        <v>#N/A</v>
      </c>
      <c r="P260">
        <v>0</v>
      </c>
      <c r="Q260" s="26">
        <f>VLOOKUP(P260,percentages!AI$2:AK$3,3,FALSE)</f>
        <v>0.30882352941176472</v>
      </c>
      <c r="R260">
        <v>0</v>
      </c>
      <c r="S260" s="26">
        <f>VLOOKUP(R260,percentages!AM$2:AO$10,3,FALSE)</f>
        <v>0.26262626262626265</v>
      </c>
      <c r="T260">
        <v>1</v>
      </c>
      <c r="U260" s="26">
        <f>VLOOKUP(T260,percentages!AQ$2:AS$4,3,FALSE)</f>
        <v>0.25352112676056338</v>
      </c>
      <c r="V260">
        <v>0</v>
      </c>
      <c r="W260" s="26">
        <f>VLOOKUP(V260,percentages!AU$2:AW$5,3,FALSE)</f>
        <v>0.26136363636363635</v>
      </c>
      <c r="X260">
        <v>3</v>
      </c>
      <c r="Y260" s="26">
        <f>VLOOKUP(X260,percentages!AY$2:BA$4,3,FALSE)</f>
        <v>0.22289156626506024</v>
      </c>
      <c r="Z260">
        <v>0</v>
      </c>
      <c r="AA260" s="26" t="e">
        <f t="shared" si="37"/>
        <v>#N/A</v>
      </c>
      <c r="AB260" s="26" t="e">
        <f t="shared" si="38"/>
        <v>#N/A</v>
      </c>
      <c r="AC260" t="e">
        <f t="shared" si="39"/>
        <v>#N/A</v>
      </c>
      <c r="AD260" t="e">
        <f t="shared" si="40"/>
        <v>#N/A</v>
      </c>
      <c r="AE260" t="e">
        <f t="shared" si="41"/>
        <v>#N/A</v>
      </c>
      <c r="AF260" t="e">
        <f t="shared" si="42"/>
        <v>#N/A</v>
      </c>
      <c r="AG260" t="e">
        <f t="shared" si="43"/>
        <v>#N/A</v>
      </c>
      <c r="AH260" t="e">
        <f t="shared" si="44"/>
        <v>#N/A</v>
      </c>
    </row>
    <row r="261" spans="1:34" x14ac:dyDescent="0.25">
      <c r="A261">
        <v>60</v>
      </c>
      <c r="B261" s="26">
        <f>VLOOKUP(A261,percentages!$A$2:$D$10,4,FALSE)</f>
        <v>0.63013698630136983</v>
      </c>
      <c r="C261">
        <v>1</v>
      </c>
      <c r="D261">
        <f t="shared" si="36"/>
        <v>0.55000000000000004</v>
      </c>
      <c r="E261">
        <v>2</v>
      </c>
      <c r="F261" s="26">
        <f>VLOOKUP(E261,percentages!$J$2:$L$5,3,FALSE)</f>
        <v>0.18</v>
      </c>
      <c r="G261">
        <v>130</v>
      </c>
      <c r="H261" s="26">
        <f>VLOOKUP(G261,percentages!N$2:Q$11,3,FALSE)</f>
        <v>34</v>
      </c>
      <c r="I261">
        <v>275</v>
      </c>
      <c r="J261" s="26">
        <f>VLOOKUP(I261,percentages!S$2:U$11,3,FALSE)</f>
        <v>0.5</v>
      </c>
      <c r="K261">
        <v>0</v>
      </c>
      <c r="L261">
        <v>0</v>
      </c>
      <c r="M261" s="26">
        <f>VLOOKUP(L261,percentages!AA$2:AC$4,3,FALSE)</f>
        <v>0.37086092715231789</v>
      </c>
      <c r="N261">
        <v>150</v>
      </c>
      <c r="O261" s="26" t="e">
        <f>VLOOKUP(N261,percentages!AD$2:AF$15,3,FALSE)</f>
        <v>#N/A</v>
      </c>
      <c r="P261">
        <v>0</v>
      </c>
      <c r="Q261" s="26">
        <f>VLOOKUP(P261,percentages!AI$2:AK$3,3,FALSE)</f>
        <v>0.30882352941176472</v>
      </c>
      <c r="R261">
        <v>0.5</v>
      </c>
      <c r="S261" s="26">
        <f>VLOOKUP(R261,percentages!AM$2:AO$10,3,FALSE)</f>
        <v>0.25</v>
      </c>
      <c r="T261">
        <v>1</v>
      </c>
      <c r="U261" s="26">
        <f>VLOOKUP(T261,percentages!AQ$2:AS$4,3,FALSE)</f>
        <v>0.25352112676056338</v>
      </c>
      <c r="V261">
        <v>0</v>
      </c>
      <c r="W261" s="26">
        <f>VLOOKUP(V261,percentages!AU$2:AW$5,3,FALSE)</f>
        <v>0.26136363636363635</v>
      </c>
      <c r="X261">
        <v>7</v>
      </c>
      <c r="Y261" s="26">
        <f>VLOOKUP(X261,percentages!AY$2:BA$4,3,FALSE)</f>
        <v>0.76068376068376065</v>
      </c>
      <c r="Z261">
        <v>1</v>
      </c>
      <c r="AA261" s="26" t="e">
        <f t="shared" si="37"/>
        <v>#N/A</v>
      </c>
      <c r="AB261" s="26" t="e">
        <f t="shared" si="38"/>
        <v>#N/A</v>
      </c>
      <c r="AC261" t="e">
        <f t="shared" si="39"/>
        <v>#N/A</v>
      </c>
      <c r="AD261" t="e">
        <f t="shared" si="40"/>
        <v>#N/A</v>
      </c>
      <c r="AE261" t="e">
        <f t="shared" si="41"/>
        <v>#N/A</v>
      </c>
      <c r="AF261" t="e">
        <f t="shared" si="42"/>
        <v>#N/A</v>
      </c>
      <c r="AG261" t="e">
        <f t="shared" si="43"/>
        <v>#N/A</v>
      </c>
      <c r="AH261" t="e">
        <f t="shared" si="44"/>
        <v>#N/A</v>
      </c>
    </row>
    <row r="262" spans="1:34" x14ac:dyDescent="0.25">
      <c r="A262">
        <v>45</v>
      </c>
      <c r="B262" s="26">
        <f>VLOOKUP(A262,percentages!$A$2:$D$10,4,FALSE)</f>
        <v>0.22222222222222221</v>
      </c>
      <c r="C262">
        <v>0</v>
      </c>
      <c r="D262">
        <f t="shared" si="36"/>
        <v>0.26</v>
      </c>
      <c r="E262">
        <v>3</v>
      </c>
      <c r="F262" s="26">
        <f>VLOOKUP(E262,percentages!$J$2:$L$5,3,FALSE)</f>
        <v>0.20930232558139536</v>
      </c>
      <c r="G262">
        <v>120</v>
      </c>
      <c r="H262" s="26">
        <f>VLOOKUP(G262,percentages!N$2:Q$11,3,FALSE)</f>
        <v>22</v>
      </c>
      <c r="I262">
        <v>250</v>
      </c>
      <c r="J262" s="26">
        <f>VLOOKUP(I262,percentages!S$2:U$11,3,FALSE)</f>
        <v>0.41176470588235292</v>
      </c>
      <c r="K262">
        <v>0</v>
      </c>
      <c r="L262">
        <v>0</v>
      </c>
      <c r="M262" s="26">
        <f>VLOOKUP(L262,percentages!AA$2:AC$4,3,FALSE)</f>
        <v>0.37086092715231789</v>
      </c>
      <c r="N262">
        <v>150</v>
      </c>
      <c r="O262" s="26" t="e">
        <f>VLOOKUP(N262,percentages!AD$2:AF$15,3,FALSE)</f>
        <v>#N/A</v>
      </c>
      <c r="P262">
        <v>0</v>
      </c>
      <c r="Q262" s="26">
        <f>VLOOKUP(P262,percentages!AI$2:AK$3,3,FALSE)</f>
        <v>0.30882352941176472</v>
      </c>
      <c r="R262">
        <v>0.5</v>
      </c>
      <c r="S262" s="26">
        <f>VLOOKUP(R262,percentages!AM$2:AO$10,3,FALSE)</f>
        <v>0.25</v>
      </c>
      <c r="T262">
        <v>2</v>
      </c>
      <c r="U262" s="26">
        <f>VLOOKUP(T262,percentages!AQ$2:AS$4,3,FALSE)</f>
        <v>0.65</v>
      </c>
      <c r="V262">
        <v>1</v>
      </c>
      <c r="W262" s="26">
        <f>VLOOKUP(V262,percentages!AU$2:AW$5,3,FALSE)</f>
        <v>0.67692307692307696</v>
      </c>
      <c r="X262">
        <v>3</v>
      </c>
      <c r="Y262" s="26">
        <f>VLOOKUP(X262,percentages!AY$2:BA$4,3,FALSE)</f>
        <v>0.22289156626506024</v>
      </c>
      <c r="Z262">
        <v>0</v>
      </c>
      <c r="AA262" s="26" t="e">
        <f t="shared" si="37"/>
        <v>#N/A</v>
      </c>
      <c r="AB262" s="26" t="e">
        <f t="shared" si="38"/>
        <v>#N/A</v>
      </c>
      <c r="AC262" t="e">
        <f t="shared" si="39"/>
        <v>#N/A</v>
      </c>
      <c r="AD262" t="e">
        <f t="shared" si="40"/>
        <v>#N/A</v>
      </c>
      <c r="AE262" t="e">
        <f t="shared" si="41"/>
        <v>#N/A</v>
      </c>
      <c r="AF262" t="e">
        <f t="shared" si="42"/>
        <v>#N/A</v>
      </c>
      <c r="AG262" t="e">
        <f t="shared" si="43"/>
        <v>#N/A</v>
      </c>
      <c r="AH262" t="e">
        <f t="shared" si="44"/>
        <v>#N/A</v>
      </c>
    </row>
    <row r="263" spans="1:34" x14ac:dyDescent="0.25">
      <c r="A263">
        <v>60</v>
      </c>
      <c r="B263" s="26">
        <f>VLOOKUP(A263,percentages!$A$2:$D$10,4,FALSE)</f>
        <v>0.63013698630136983</v>
      </c>
      <c r="C263">
        <v>0</v>
      </c>
      <c r="D263">
        <f t="shared" si="36"/>
        <v>0.26</v>
      </c>
      <c r="E263">
        <v>2</v>
      </c>
      <c r="F263" s="26">
        <f>VLOOKUP(E263,percentages!$J$2:$L$5,3,FALSE)</f>
        <v>0.18</v>
      </c>
      <c r="G263">
        <v>140</v>
      </c>
      <c r="H263" s="26">
        <f>VLOOKUP(G263,percentages!N$2:Q$11,3,FALSE)</f>
        <v>29</v>
      </c>
      <c r="I263">
        <v>375</v>
      </c>
      <c r="J263" s="26">
        <f>VLOOKUP(I263,percentages!S$2:U$11,3,FALSE)</f>
        <v>0.48717948717948717</v>
      </c>
      <c r="K263">
        <v>1</v>
      </c>
      <c r="L263">
        <v>2</v>
      </c>
      <c r="M263" s="26">
        <f>VLOOKUP(L263,percentages!AA$2:AC$4,3,FALSE)</f>
        <v>0.54054054054054057</v>
      </c>
      <c r="N263">
        <v>160</v>
      </c>
      <c r="O263" s="26" t="e">
        <f>VLOOKUP(N263,percentages!AD$2:AF$15,3,FALSE)</f>
        <v>#N/A</v>
      </c>
      <c r="P263">
        <v>0</v>
      </c>
      <c r="Q263" s="26">
        <f>VLOOKUP(P263,percentages!AI$2:AK$3,3,FALSE)</f>
        <v>0.30882352941176472</v>
      </c>
      <c r="R263">
        <v>0</v>
      </c>
      <c r="S263" s="26">
        <f>VLOOKUP(R263,percentages!AM$2:AO$10,3,FALSE)</f>
        <v>0.26262626262626265</v>
      </c>
      <c r="T263">
        <v>1</v>
      </c>
      <c r="U263" s="26">
        <f>VLOOKUP(T263,percentages!AQ$2:AS$4,3,FALSE)</f>
        <v>0.25352112676056338</v>
      </c>
      <c r="V263">
        <v>2</v>
      </c>
      <c r="W263" s="26">
        <f>VLOOKUP(V263,percentages!AU$2:AW$5,3,FALSE)</f>
        <v>0.81578947368421051</v>
      </c>
      <c r="X263">
        <v>3</v>
      </c>
      <c r="Y263" s="26">
        <f>VLOOKUP(X263,percentages!AY$2:BA$4,3,FALSE)</f>
        <v>0.22289156626506024</v>
      </c>
      <c r="Z263">
        <v>3</v>
      </c>
      <c r="AA263" s="26" t="e">
        <f t="shared" si="37"/>
        <v>#N/A</v>
      </c>
      <c r="AB263" s="26" t="e">
        <f t="shared" si="38"/>
        <v>#N/A</v>
      </c>
      <c r="AC263" t="e">
        <f t="shared" si="39"/>
        <v>#N/A</v>
      </c>
      <c r="AD263" t="e">
        <f t="shared" si="40"/>
        <v>#N/A</v>
      </c>
      <c r="AE263" t="e">
        <f t="shared" si="41"/>
        <v>#N/A</v>
      </c>
      <c r="AF263" t="e">
        <f t="shared" si="42"/>
        <v>#N/A</v>
      </c>
      <c r="AG263" t="e">
        <f t="shared" si="43"/>
        <v>#N/A</v>
      </c>
      <c r="AH263" t="e">
        <f t="shared" si="44"/>
        <v>#N/A</v>
      </c>
    </row>
    <row r="264" spans="1:34" x14ac:dyDescent="0.25">
      <c r="A264">
        <v>60</v>
      </c>
      <c r="B264" s="26">
        <f>VLOOKUP(A264,percentages!$A$2:$D$10,4,FALSE)</f>
        <v>0.63013698630136983</v>
      </c>
      <c r="C264">
        <v>0</v>
      </c>
      <c r="D264">
        <f t="shared" si="36"/>
        <v>0.26</v>
      </c>
      <c r="E264">
        <v>1</v>
      </c>
      <c r="F264" s="26">
        <f>VLOOKUP(E264,percentages!$J$2:$L$5,3,FALSE)</f>
        <v>0.30434782608695654</v>
      </c>
      <c r="G264">
        <v>150</v>
      </c>
      <c r="H264" s="26">
        <f>VLOOKUP(G264,percentages!N$2:Q$11,3,FALSE)</f>
        <v>17</v>
      </c>
      <c r="I264">
        <v>250</v>
      </c>
      <c r="J264" s="26">
        <f>VLOOKUP(I264,percentages!S$2:U$11,3,FALSE)</f>
        <v>0.41176470588235292</v>
      </c>
      <c r="K264">
        <v>0</v>
      </c>
      <c r="L264">
        <v>0</v>
      </c>
      <c r="M264" s="26">
        <f>VLOOKUP(L264,percentages!AA$2:AC$4,3,FALSE)</f>
        <v>0.37086092715231789</v>
      </c>
      <c r="N264">
        <v>180</v>
      </c>
      <c r="O264" s="26" t="e">
        <f>VLOOKUP(N264,percentages!AD$2:AF$15,3,FALSE)</f>
        <v>#N/A</v>
      </c>
      <c r="P264">
        <v>0</v>
      </c>
      <c r="Q264" s="26">
        <f>VLOOKUP(P264,percentages!AI$2:AK$3,3,FALSE)</f>
        <v>0.30882352941176472</v>
      </c>
      <c r="R264">
        <v>1</v>
      </c>
      <c r="S264" s="26">
        <f>VLOOKUP(R264,percentages!AM$2:AO$10,3,FALSE)</f>
        <v>0.48888888888888887</v>
      </c>
      <c r="T264">
        <v>1</v>
      </c>
      <c r="U264" s="26">
        <f>VLOOKUP(T264,percentages!AQ$2:AS$4,3,FALSE)</f>
        <v>0.25352112676056338</v>
      </c>
      <c r="V264">
        <v>0</v>
      </c>
      <c r="W264" s="26">
        <f>VLOOKUP(V264,percentages!AU$2:AW$5,3,FALSE)</f>
        <v>0.26136363636363635</v>
      </c>
      <c r="X264">
        <v>3</v>
      </c>
      <c r="Y264" s="26">
        <f>VLOOKUP(X264,percentages!AY$2:BA$4,3,FALSE)</f>
        <v>0.22289156626506024</v>
      </c>
      <c r="Z264">
        <v>0</v>
      </c>
      <c r="AA264" s="26" t="e">
        <f t="shared" si="37"/>
        <v>#N/A</v>
      </c>
      <c r="AB264" s="26" t="e">
        <f t="shared" si="38"/>
        <v>#N/A</v>
      </c>
      <c r="AC264" t="e">
        <f t="shared" si="39"/>
        <v>#N/A</v>
      </c>
      <c r="AD264" t="e">
        <f t="shared" si="40"/>
        <v>#N/A</v>
      </c>
      <c r="AE264" t="e">
        <f t="shared" si="41"/>
        <v>#N/A</v>
      </c>
      <c r="AF264" t="e">
        <f t="shared" si="42"/>
        <v>#N/A</v>
      </c>
      <c r="AG264" t="e">
        <f t="shared" si="43"/>
        <v>#N/A</v>
      </c>
      <c r="AH264" t="e">
        <f t="shared" si="44"/>
        <v>#N/A</v>
      </c>
    </row>
    <row r="265" spans="1:34" x14ac:dyDescent="0.25">
      <c r="A265">
        <v>45</v>
      </c>
      <c r="B265" s="26">
        <f>VLOOKUP(A265,percentages!$A$2:$D$10,4,FALSE)</f>
        <v>0.22222222222222221</v>
      </c>
      <c r="C265">
        <v>1</v>
      </c>
      <c r="D265">
        <f t="shared" si="36"/>
        <v>0.55000000000000004</v>
      </c>
      <c r="E265">
        <v>3</v>
      </c>
      <c r="F265" s="26">
        <f>VLOOKUP(E265,percentages!$J$2:$L$5,3,FALSE)</f>
        <v>0.20930232558139536</v>
      </c>
      <c r="G265">
        <v>120</v>
      </c>
      <c r="H265" s="26">
        <f>VLOOKUP(G265,percentages!N$2:Q$11,3,FALSE)</f>
        <v>22</v>
      </c>
      <c r="I265">
        <v>250</v>
      </c>
      <c r="J265" s="26">
        <f>VLOOKUP(I265,percentages!S$2:U$11,3,FALSE)</f>
        <v>0.41176470588235292</v>
      </c>
      <c r="K265">
        <v>0</v>
      </c>
      <c r="L265">
        <v>0</v>
      </c>
      <c r="M265" s="26">
        <f>VLOOKUP(L265,percentages!AA$2:AC$4,3,FALSE)</f>
        <v>0.37086092715231789</v>
      </c>
      <c r="N265">
        <v>170</v>
      </c>
      <c r="O265" s="26" t="e">
        <f>VLOOKUP(N265,percentages!AD$2:AF$15,3,FALSE)</f>
        <v>#N/A</v>
      </c>
      <c r="P265">
        <v>0</v>
      </c>
      <c r="Q265" s="26">
        <f>VLOOKUP(P265,percentages!AI$2:AK$3,3,FALSE)</f>
        <v>0.30882352941176472</v>
      </c>
      <c r="R265">
        <v>0</v>
      </c>
      <c r="S265" s="26">
        <f>VLOOKUP(R265,percentages!AM$2:AO$10,3,FALSE)</f>
        <v>0.26262626262626265</v>
      </c>
      <c r="T265">
        <v>1</v>
      </c>
      <c r="U265" s="26">
        <f>VLOOKUP(T265,percentages!AQ$2:AS$4,3,FALSE)</f>
        <v>0.25352112676056338</v>
      </c>
      <c r="V265">
        <v>0</v>
      </c>
      <c r="W265" s="26">
        <f>VLOOKUP(V265,percentages!AU$2:AW$5,3,FALSE)</f>
        <v>0.26136363636363635</v>
      </c>
      <c r="X265">
        <v>3</v>
      </c>
      <c r="Y265" s="26">
        <f>VLOOKUP(X265,percentages!AY$2:BA$4,3,FALSE)</f>
        <v>0.22289156626506024</v>
      </c>
      <c r="Z265">
        <v>0</v>
      </c>
      <c r="AA265" s="26" t="e">
        <f t="shared" si="37"/>
        <v>#N/A</v>
      </c>
      <c r="AB265" s="26" t="e">
        <f t="shared" si="38"/>
        <v>#N/A</v>
      </c>
      <c r="AC265" t="e">
        <f t="shared" si="39"/>
        <v>#N/A</v>
      </c>
      <c r="AD265" t="e">
        <f t="shared" si="40"/>
        <v>#N/A</v>
      </c>
      <c r="AE265" t="e">
        <f t="shared" si="41"/>
        <v>#N/A</v>
      </c>
      <c r="AF265" t="e">
        <f t="shared" si="42"/>
        <v>#N/A</v>
      </c>
      <c r="AG265" t="e">
        <f t="shared" si="43"/>
        <v>#N/A</v>
      </c>
      <c r="AH265" t="e">
        <f t="shared" si="44"/>
        <v>#N/A</v>
      </c>
    </row>
    <row r="266" spans="1:34" x14ac:dyDescent="0.25">
      <c r="A266">
        <v>65</v>
      </c>
      <c r="B266" s="26">
        <f>VLOOKUP(A266,percentages!$A$2:$D$10,4,FALSE)</f>
        <v>0.60869565217391308</v>
      </c>
      <c r="C266">
        <v>1</v>
      </c>
      <c r="D266">
        <f t="shared" si="36"/>
        <v>0.55000000000000004</v>
      </c>
      <c r="E266">
        <v>4</v>
      </c>
      <c r="F266" s="26">
        <f>VLOOKUP(E266,percentages!$J$2:$L$5,3,FALSE)</f>
        <v>0.72916666666666663</v>
      </c>
      <c r="G266">
        <v>140</v>
      </c>
      <c r="H266" s="26">
        <f>VLOOKUP(G266,percentages!N$2:Q$11,3,FALSE)</f>
        <v>29</v>
      </c>
      <c r="I266">
        <v>175</v>
      </c>
      <c r="J266" s="26">
        <f>VLOOKUP(I266,percentages!S$2:U$11,3,FALSE)</f>
        <v>0.54545454545454541</v>
      </c>
      <c r="K266">
        <v>0</v>
      </c>
      <c r="L266">
        <v>2</v>
      </c>
      <c r="M266" s="26">
        <f>VLOOKUP(L266,percentages!AA$2:AC$4,3,FALSE)</f>
        <v>0.54054054054054057</v>
      </c>
      <c r="N266">
        <v>130</v>
      </c>
      <c r="O266" s="26" t="e">
        <f>VLOOKUP(N266,percentages!AD$2:AF$15,3,FALSE)</f>
        <v>#N/A</v>
      </c>
      <c r="P266">
        <v>1</v>
      </c>
      <c r="Q266" s="26">
        <f>VLOOKUP(P266,percentages!AI$2:AK$3,3,FALSE)</f>
        <v>0.76767676767676762</v>
      </c>
      <c r="R266">
        <v>7</v>
      </c>
      <c r="S266" s="26">
        <f>VLOOKUP(R266,percentages!AM$2:AO$10,3,FALSE)</f>
        <v>0.92307692307692313</v>
      </c>
      <c r="T266">
        <v>2</v>
      </c>
      <c r="U266" s="26">
        <f>VLOOKUP(T266,percentages!AQ$2:AS$4,3,FALSE)</f>
        <v>0.65</v>
      </c>
      <c r="V266">
        <v>1</v>
      </c>
      <c r="W266" s="26">
        <f>VLOOKUP(V266,percentages!AU$2:AW$5,3,FALSE)</f>
        <v>0.67692307692307696</v>
      </c>
      <c r="X266">
        <v>3</v>
      </c>
      <c r="Y266" s="26">
        <f>VLOOKUP(X266,percentages!AY$2:BA$4,3,FALSE)</f>
        <v>0.22289156626506024</v>
      </c>
      <c r="Z266">
        <v>4</v>
      </c>
      <c r="AA266" s="26" t="e">
        <f t="shared" si="37"/>
        <v>#N/A</v>
      </c>
      <c r="AB266" s="26" t="e">
        <f t="shared" si="38"/>
        <v>#N/A</v>
      </c>
      <c r="AC266" t="e">
        <f t="shared" si="39"/>
        <v>#N/A</v>
      </c>
      <c r="AD266" t="e">
        <f t="shared" si="40"/>
        <v>#N/A</v>
      </c>
      <c r="AE266" t="e">
        <f t="shared" si="41"/>
        <v>#N/A</v>
      </c>
      <c r="AF266" t="e">
        <f t="shared" si="42"/>
        <v>#N/A</v>
      </c>
      <c r="AG266" t="e">
        <f t="shared" si="43"/>
        <v>#N/A</v>
      </c>
      <c r="AH266" t="e">
        <f t="shared" si="44"/>
        <v>#N/A</v>
      </c>
    </row>
    <row r="267" spans="1:34" x14ac:dyDescent="0.25">
      <c r="A267">
        <v>45</v>
      </c>
      <c r="B267" s="26">
        <f>VLOOKUP(A267,percentages!$A$2:$D$10,4,FALSE)</f>
        <v>0.22222222222222221</v>
      </c>
      <c r="C267">
        <v>1</v>
      </c>
      <c r="D267">
        <f t="shared" si="36"/>
        <v>0.55000000000000004</v>
      </c>
      <c r="E267">
        <v>4</v>
      </c>
      <c r="F267" s="26">
        <f>VLOOKUP(E267,percentages!$J$2:$L$5,3,FALSE)</f>
        <v>0.72916666666666663</v>
      </c>
      <c r="G267">
        <v>140</v>
      </c>
      <c r="H267" s="26">
        <f>VLOOKUP(G267,percentages!N$2:Q$11,3,FALSE)</f>
        <v>29</v>
      </c>
      <c r="I267">
        <v>375</v>
      </c>
      <c r="J267" s="26">
        <f>VLOOKUP(I267,percentages!S$2:U$11,3,FALSE)</f>
        <v>0.48717948717948717</v>
      </c>
      <c r="K267">
        <v>0</v>
      </c>
      <c r="L267">
        <v>0</v>
      </c>
      <c r="M267" s="26">
        <f>VLOOKUP(L267,percentages!AA$2:AC$4,3,FALSE)</f>
        <v>0.37086092715231789</v>
      </c>
      <c r="N267">
        <v>130</v>
      </c>
      <c r="O267" s="26" t="e">
        <f>VLOOKUP(N267,percentages!AD$2:AF$15,3,FALSE)</f>
        <v>#N/A</v>
      </c>
      <c r="P267">
        <v>1</v>
      </c>
      <c r="Q267" s="26">
        <f>VLOOKUP(P267,percentages!AI$2:AK$3,3,FALSE)</f>
        <v>0.76767676767676762</v>
      </c>
      <c r="R267">
        <v>2</v>
      </c>
      <c r="S267" s="26">
        <f>VLOOKUP(R267,percentages!AM$2:AO$10,3,FALSE)</f>
        <v>0.6</v>
      </c>
      <c r="T267">
        <v>2</v>
      </c>
      <c r="U267" s="26">
        <f>VLOOKUP(T267,percentages!AQ$2:AS$4,3,FALSE)</f>
        <v>0.65</v>
      </c>
      <c r="V267">
        <v>0</v>
      </c>
      <c r="W267" s="26">
        <f>VLOOKUP(V267,percentages!AU$2:AW$5,3,FALSE)</f>
        <v>0.26136363636363635</v>
      </c>
      <c r="X267">
        <v>6</v>
      </c>
      <c r="Y267" s="26">
        <f>VLOOKUP(X267,percentages!AY$2:BA$4,3,FALSE)</f>
        <v>0.66666666666666663</v>
      </c>
      <c r="Z267">
        <v>2</v>
      </c>
      <c r="AA267" s="26" t="e">
        <f t="shared" si="37"/>
        <v>#N/A</v>
      </c>
      <c r="AB267" s="26" t="e">
        <f t="shared" si="38"/>
        <v>#N/A</v>
      </c>
      <c r="AC267" t="e">
        <f t="shared" si="39"/>
        <v>#N/A</v>
      </c>
      <c r="AD267" t="e">
        <f t="shared" si="40"/>
        <v>#N/A</v>
      </c>
      <c r="AE267" t="e">
        <f t="shared" si="41"/>
        <v>#N/A</v>
      </c>
      <c r="AF267" t="e">
        <f t="shared" si="42"/>
        <v>#N/A</v>
      </c>
      <c r="AG267" t="e">
        <f t="shared" si="43"/>
        <v>#N/A</v>
      </c>
      <c r="AH267" t="e">
        <f t="shared" si="44"/>
        <v>#N/A</v>
      </c>
    </row>
    <row r="268" spans="1:34" x14ac:dyDescent="0.25">
      <c r="A268">
        <v>55</v>
      </c>
      <c r="B268" s="26">
        <f>VLOOKUP(A268,percentages!$A$2:$D$10,4,FALSE)</f>
        <v>0.35087719298245612</v>
      </c>
      <c r="C268">
        <v>1</v>
      </c>
      <c r="D268">
        <f t="shared" si="36"/>
        <v>0.55000000000000004</v>
      </c>
      <c r="E268">
        <v>4</v>
      </c>
      <c r="F268" s="26">
        <f>VLOOKUP(E268,percentages!$J$2:$L$5,3,FALSE)</f>
        <v>0.72916666666666663</v>
      </c>
      <c r="G268">
        <v>130</v>
      </c>
      <c r="H268" s="26">
        <f>VLOOKUP(G268,percentages!N$2:Q$11,3,FALSE)</f>
        <v>34</v>
      </c>
      <c r="I268">
        <v>225</v>
      </c>
      <c r="J268" s="26">
        <f>VLOOKUP(I268,percentages!S$2:U$11,3,FALSE)</f>
        <v>0.36206896551724138</v>
      </c>
      <c r="K268">
        <v>1</v>
      </c>
      <c r="L268">
        <v>0</v>
      </c>
      <c r="M268" s="26">
        <f>VLOOKUP(L268,percentages!AA$2:AC$4,3,FALSE)</f>
        <v>0.37086092715231789</v>
      </c>
      <c r="N268">
        <v>160</v>
      </c>
      <c r="O268" s="26" t="e">
        <f>VLOOKUP(N268,percentages!AD$2:AF$15,3,FALSE)</f>
        <v>#N/A</v>
      </c>
      <c r="P268">
        <v>1</v>
      </c>
      <c r="Q268" s="26">
        <f>VLOOKUP(P268,percentages!AI$2:AK$3,3,FALSE)</f>
        <v>0.76767676767676762</v>
      </c>
      <c r="R268">
        <v>1</v>
      </c>
      <c r="S268" s="26">
        <f>VLOOKUP(R268,percentages!AM$2:AO$10,3,FALSE)</f>
        <v>0.48888888888888887</v>
      </c>
      <c r="T268">
        <v>2</v>
      </c>
      <c r="U268" s="26">
        <f>VLOOKUP(T268,percentages!AQ$2:AS$4,3,FALSE)</f>
        <v>0.65</v>
      </c>
      <c r="V268">
        <v>0</v>
      </c>
      <c r="W268" s="26">
        <f>VLOOKUP(V268,percentages!AU$2:AW$5,3,FALSE)</f>
        <v>0.26136363636363635</v>
      </c>
      <c r="X268">
        <v>0</v>
      </c>
      <c r="Y268" s="26">
        <v>0</v>
      </c>
      <c r="Z268">
        <v>2</v>
      </c>
      <c r="AA268" s="26" t="e">
        <f t="shared" si="37"/>
        <v>#N/A</v>
      </c>
      <c r="AB268" s="26" t="e">
        <f t="shared" si="38"/>
        <v>#N/A</v>
      </c>
      <c r="AC268" t="e">
        <f t="shared" si="39"/>
        <v>#N/A</v>
      </c>
      <c r="AD268" t="e">
        <f t="shared" si="40"/>
        <v>#N/A</v>
      </c>
      <c r="AE268" t="e">
        <f t="shared" si="41"/>
        <v>#N/A</v>
      </c>
      <c r="AF268" t="e">
        <f t="shared" si="42"/>
        <v>#N/A</v>
      </c>
      <c r="AG268" t="e">
        <f t="shared" si="43"/>
        <v>#N/A</v>
      </c>
      <c r="AH268" t="e">
        <f t="shared" si="44"/>
        <v>#N/A</v>
      </c>
    </row>
    <row r="269" spans="1:34" x14ac:dyDescent="0.25">
      <c r="A269">
        <v>60</v>
      </c>
      <c r="B269" s="26">
        <f>VLOOKUP(A269,percentages!$A$2:$D$10,4,FALSE)</f>
        <v>0.63013698630136983</v>
      </c>
      <c r="C269">
        <v>1</v>
      </c>
      <c r="D269">
        <f t="shared" si="36"/>
        <v>0.55000000000000004</v>
      </c>
      <c r="E269">
        <v>3</v>
      </c>
      <c r="F269" s="26">
        <f>VLOOKUP(E269,percentages!$J$2:$L$5,3,FALSE)</f>
        <v>0.20930232558139536</v>
      </c>
      <c r="G269">
        <v>130</v>
      </c>
      <c r="H269" s="26">
        <f>VLOOKUP(G269,percentages!N$2:Q$11,3,FALSE)</f>
        <v>34</v>
      </c>
      <c r="I269">
        <v>225</v>
      </c>
      <c r="J269" s="26">
        <f>VLOOKUP(I269,percentages!S$2:U$11,3,FALSE)</f>
        <v>0.36206896551724138</v>
      </c>
      <c r="K269">
        <v>1</v>
      </c>
      <c r="L269">
        <v>0</v>
      </c>
      <c r="M269" s="26">
        <f>VLOOKUP(L269,percentages!AA$2:AC$4,3,FALSE)</f>
        <v>0.37086092715231789</v>
      </c>
      <c r="N269">
        <v>140</v>
      </c>
      <c r="O269" s="26" t="e">
        <f>VLOOKUP(N269,percentages!AD$2:AF$15,3,FALSE)</f>
        <v>#N/A</v>
      </c>
      <c r="P269">
        <v>0</v>
      </c>
      <c r="Q269" s="26">
        <f>VLOOKUP(P269,percentages!AI$2:AK$3,3,FALSE)</f>
        <v>0.30882352941176472</v>
      </c>
      <c r="R269">
        <v>2.5</v>
      </c>
      <c r="S269" s="26">
        <f>VLOOKUP(R269,percentages!AM$2:AO$10,3,FALSE)</f>
        <v>0.75</v>
      </c>
      <c r="T269">
        <v>2</v>
      </c>
      <c r="U269" s="26">
        <f>VLOOKUP(T269,percentages!AQ$2:AS$4,3,FALSE)</f>
        <v>0.65</v>
      </c>
      <c r="V269">
        <v>1</v>
      </c>
      <c r="W269" s="26">
        <f>VLOOKUP(V269,percentages!AU$2:AW$5,3,FALSE)</f>
        <v>0.67692307692307696</v>
      </c>
      <c r="X269">
        <v>6</v>
      </c>
      <c r="Y269" s="26">
        <f>VLOOKUP(X269,percentages!AY$2:BA$4,3,FALSE)</f>
        <v>0.66666666666666663</v>
      </c>
      <c r="Z269">
        <v>2</v>
      </c>
      <c r="AA269" s="26" t="e">
        <f t="shared" si="37"/>
        <v>#N/A</v>
      </c>
      <c r="AB269" s="26" t="e">
        <f t="shared" si="38"/>
        <v>#N/A</v>
      </c>
      <c r="AC269" t="e">
        <f t="shared" si="39"/>
        <v>#N/A</v>
      </c>
      <c r="AD269" t="e">
        <f t="shared" si="40"/>
        <v>#N/A</v>
      </c>
      <c r="AE269" t="e">
        <f t="shared" si="41"/>
        <v>#N/A</v>
      </c>
      <c r="AF269" t="e">
        <f t="shared" si="42"/>
        <v>#N/A</v>
      </c>
      <c r="AG269" t="e">
        <f t="shared" si="43"/>
        <v>#N/A</v>
      </c>
      <c r="AH269" t="e">
        <f t="shared" si="44"/>
        <v>#N/A</v>
      </c>
    </row>
    <row r="270" spans="1:34" x14ac:dyDescent="0.25">
      <c r="A270">
        <v>40</v>
      </c>
      <c r="B270" s="26">
        <f>VLOOKUP(A270,percentages!$A$2:$D$10,4,FALSE)</f>
        <v>0.33333333333333331</v>
      </c>
      <c r="C270">
        <v>1</v>
      </c>
      <c r="D270">
        <f t="shared" si="36"/>
        <v>0.55000000000000004</v>
      </c>
      <c r="E270">
        <v>4</v>
      </c>
      <c r="F270" s="26">
        <f>VLOOKUP(E270,percentages!$J$2:$L$5,3,FALSE)</f>
        <v>0.72916666666666663</v>
      </c>
      <c r="G270">
        <v>160</v>
      </c>
      <c r="H270" s="26">
        <f>VLOOKUP(G270,percentages!N$2:Q$11,3,FALSE)</f>
        <v>11</v>
      </c>
      <c r="I270">
        <v>225</v>
      </c>
      <c r="J270" s="26">
        <f>VLOOKUP(I270,percentages!S$2:U$11,3,FALSE)</f>
        <v>0.36206896551724138</v>
      </c>
      <c r="K270">
        <v>0</v>
      </c>
      <c r="L270">
        <v>0</v>
      </c>
      <c r="M270" s="26">
        <f>VLOOKUP(L270,percentages!AA$2:AC$4,3,FALSE)</f>
        <v>0.37086092715231789</v>
      </c>
      <c r="N270">
        <v>190</v>
      </c>
      <c r="O270" s="26">
        <f>VLOOKUP(N270,percentages!AD$2:AF$15,3,FALSE)</f>
        <v>0.14285714285714285</v>
      </c>
      <c r="P270">
        <v>0</v>
      </c>
      <c r="Q270" s="26">
        <f>VLOOKUP(P270,percentages!AI$2:AK$3,3,FALSE)</f>
        <v>0.30882352941176472</v>
      </c>
      <c r="R270">
        <v>0</v>
      </c>
      <c r="S270" s="26">
        <f>VLOOKUP(R270,percentages!AM$2:AO$10,3,FALSE)</f>
        <v>0.26262626262626265</v>
      </c>
      <c r="T270">
        <v>1</v>
      </c>
      <c r="U270" s="26">
        <f>VLOOKUP(T270,percentages!AQ$2:AS$4,3,FALSE)</f>
        <v>0.25352112676056338</v>
      </c>
      <c r="V270">
        <v>0</v>
      </c>
      <c r="W270" s="26">
        <f>VLOOKUP(V270,percentages!AU$2:AW$5,3,FALSE)</f>
        <v>0.26136363636363635</v>
      </c>
      <c r="X270">
        <v>7</v>
      </c>
      <c r="Y270" s="26">
        <f>VLOOKUP(X270,percentages!AY$2:BA$4,3,FALSE)</f>
        <v>0.76068376068376065</v>
      </c>
      <c r="Z270">
        <v>1</v>
      </c>
      <c r="AA270" s="26">
        <f t="shared" si="37"/>
        <v>1.2779421126143911</v>
      </c>
      <c r="AB270" s="26">
        <f t="shared" si="38"/>
        <v>0</v>
      </c>
      <c r="AC270">
        <f t="shared" si="39"/>
        <v>0</v>
      </c>
      <c r="AD270">
        <f t="shared" si="40"/>
        <v>0</v>
      </c>
      <c r="AE270">
        <f t="shared" si="41"/>
        <v>0</v>
      </c>
      <c r="AF270">
        <f t="shared" si="42"/>
        <v>0</v>
      </c>
      <c r="AG270">
        <f t="shared" si="43"/>
        <v>1</v>
      </c>
      <c r="AH270">
        <f t="shared" si="44"/>
        <v>0</v>
      </c>
    </row>
    <row r="271" spans="1:34" x14ac:dyDescent="0.25">
      <c r="A271">
        <v>45</v>
      </c>
      <c r="B271" s="26">
        <f>VLOOKUP(A271,percentages!$A$2:$D$10,4,FALSE)</f>
        <v>0.22222222222222221</v>
      </c>
      <c r="C271">
        <v>1</v>
      </c>
      <c r="D271">
        <f t="shared" si="36"/>
        <v>0.55000000000000004</v>
      </c>
      <c r="E271">
        <v>3</v>
      </c>
      <c r="F271" s="26">
        <f>VLOOKUP(E271,percentages!$J$2:$L$5,3,FALSE)</f>
        <v>0.20930232558139536</v>
      </c>
      <c r="G271">
        <v>130</v>
      </c>
      <c r="H271" s="26">
        <f>VLOOKUP(G271,percentages!N$2:Q$11,3,FALSE)</f>
        <v>34</v>
      </c>
      <c r="I271">
        <v>200</v>
      </c>
      <c r="J271" s="26">
        <f>VLOOKUP(I271,percentages!S$2:U$11,3,FALSE)</f>
        <v>0.38235294117647056</v>
      </c>
      <c r="K271">
        <v>0</v>
      </c>
      <c r="L271">
        <v>0</v>
      </c>
      <c r="M271" s="26">
        <f>VLOOKUP(L271,percentages!AA$2:AC$4,3,FALSE)</f>
        <v>0.37086092715231789</v>
      </c>
      <c r="N271">
        <v>150</v>
      </c>
      <c r="O271" s="26" t="e">
        <f>VLOOKUP(N271,percentages!AD$2:AF$15,3,FALSE)</f>
        <v>#N/A</v>
      </c>
      <c r="P271">
        <v>0</v>
      </c>
      <c r="Q271" s="26">
        <f>VLOOKUP(P271,percentages!AI$2:AK$3,3,FALSE)</f>
        <v>0.30882352941176472</v>
      </c>
      <c r="R271">
        <v>0</v>
      </c>
      <c r="S271" s="26">
        <f>VLOOKUP(R271,percentages!AM$2:AO$10,3,FALSE)</f>
        <v>0.26262626262626265</v>
      </c>
      <c r="T271">
        <v>1</v>
      </c>
      <c r="U271" s="26">
        <f>VLOOKUP(T271,percentages!AQ$2:AS$4,3,FALSE)</f>
        <v>0.25352112676056338</v>
      </c>
      <c r="V271">
        <v>0</v>
      </c>
      <c r="W271" s="26">
        <f>VLOOKUP(V271,percentages!AU$2:AW$5,3,FALSE)</f>
        <v>0.26136363636363635</v>
      </c>
      <c r="X271">
        <v>3</v>
      </c>
      <c r="Y271" s="26">
        <f>VLOOKUP(X271,percentages!AY$2:BA$4,3,FALSE)</f>
        <v>0.22289156626506024</v>
      </c>
      <c r="Z271">
        <v>0</v>
      </c>
      <c r="AA271" s="26" t="e">
        <f t="shared" si="37"/>
        <v>#N/A</v>
      </c>
      <c r="AB271" s="26" t="e">
        <f t="shared" si="38"/>
        <v>#N/A</v>
      </c>
      <c r="AC271" t="e">
        <f t="shared" si="39"/>
        <v>#N/A</v>
      </c>
      <c r="AD271" t="e">
        <f t="shared" si="40"/>
        <v>#N/A</v>
      </c>
      <c r="AE271" t="e">
        <f t="shared" si="41"/>
        <v>#N/A</v>
      </c>
      <c r="AF271" t="e">
        <f t="shared" si="42"/>
        <v>#N/A</v>
      </c>
      <c r="AG271" t="e">
        <f t="shared" si="43"/>
        <v>#N/A</v>
      </c>
      <c r="AH271" t="e">
        <f t="shared" si="44"/>
        <v>#N/A</v>
      </c>
    </row>
    <row r="272" spans="1:34" x14ac:dyDescent="0.25">
      <c r="A272">
        <v>65</v>
      </c>
      <c r="B272" s="26">
        <f>VLOOKUP(A272,percentages!$A$2:$D$10,4,FALSE)</f>
        <v>0.60869565217391308</v>
      </c>
      <c r="C272">
        <v>1</v>
      </c>
      <c r="D272">
        <f t="shared" si="36"/>
        <v>0.55000000000000004</v>
      </c>
      <c r="E272">
        <v>4</v>
      </c>
      <c r="F272" s="26">
        <f>VLOOKUP(E272,percentages!$J$2:$L$5,3,FALSE)</f>
        <v>0.72916666666666663</v>
      </c>
      <c r="G272">
        <v>140</v>
      </c>
      <c r="H272" s="26">
        <f>VLOOKUP(G272,percentages!N$2:Q$11,3,FALSE)</f>
        <v>29</v>
      </c>
      <c r="I272">
        <v>225</v>
      </c>
      <c r="J272" s="26">
        <f>VLOOKUP(I272,percentages!S$2:U$11,3,FALSE)</f>
        <v>0.36206896551724138</v>
      </c>
      <c r="K272">
        <v>0</v>
      </c>
      <c r="L272">
        <v>2</v>
      </c>
      <c r="M272" s="26">
        <f>VLOOKUP(L272,percentages!AA$2:AC$4,3,FALSE)</f>
        <v>0.54054054054054057</v>
      </c>
      <c r="N272">
        <v>140</v>
      </c>
      <c r="O272" s="26" t="e">
        <f>VLOOKUP(N272,percentages!AD$2:AF$15,3,FALSE)</f>
        <v>#N/A</v>
      </c>
      <c r="P272">
        <v>1</v>
      </c>
      <c r="Q272" s="26">
        <f>VLOOKUP(P272,percentages!AI$2:AK$3,3,FALSE)</f>
        <v>0.76767676767676762</v>
      </c>
      <c r="R272">
        <v>2</v>
      </c>
      <c r="S272" s="26">
        <f>VLOOKUP(R272,percentages!AM$2:AO$10,3,FALSE)</f>
        <v>0.6</v>
      </c>
      <c r="T272">
        <v>1</v>
      </c>
      <c r="U272" s="26">
        <f>VLOOKUP(T272,percentages!AQ$2:AS$4,3,FALSE)</f>
        <v>0.25352112676056338</v>
      </c>
      <c r="V272">
        <v>1</v>
      </c>
      <c r="W272" s="26">
        <f>VLOOKUP(V272,percentages!AU$2:AW$5,3,FALSE)</f>
        <v>0.67692307692307696</v>
      </c>
      <c r="X272">
        <v>7</v>
      </c>
      <c r="Y272" s="26">
        <f>VLOOKUP(X272,percentages!AY$2:BA$4,3,FALSE)</f>
        <v>0.76068376068376065</v>
      </c>
      <c r="Z272">
        <v>1</v>
      </c>
      <c r="AA272" s="26" t="e">
        <f t="shared" si="37"/>
        <v>#N/A</v>
      </c>
      <c r="AB272" s="26" t="e">
        <f t="shared" si="38"/>
        <v>#N/A</v>
      </c>
      <c r="AC272" t="e">
        <f t="shared" si="39"/>
        <v>#N/A</v>
      </c>
      <c r="AD272" t="e">
        <f t="shared" si="40"/>
        <v>#N/A</v>
      </c>
      <c r="AE272" t="e">
        <f t="shared" si="41"/>
        <v>#N/A</v>
      </c>
      <c r="AF272" t="e">
        <f t="shared" si="42"/>
        <v>#N/A</v>
      </c>
      <c r="AG272" t="e">
        <f t="shared" si="43"/>
        <v>#N/A</v>
      </c>
      <c r="AH272" t="e">
        <f t="shared" si="44"/>
        <v>#N/A</v>
      </c>
    </row>
    <row r="273" spans="1:34" x14ac:dyDescent="0.25">
      <c r="A273">
        <v>70</v>
      </c>
      <c r="B273" s="26">
        <f>VLOOKUP(A273,percentages!$A$2:$D$10,4,FALSE)</f>
        <v>0.55555555555555558</v>
      </c>
      <c r="C273">
        <v>1</v>
      </c>
      <c r="D273">
        <f t="shared" si="36"/>
        <v>0.55000000000000004</v>
      </c>
      <c r="E273">
        <v>4</v>
      </c>
      <c r="F273" s="26">
        <f>VLOOKUP(E273,percentages!$J$2:$L$5,3,FALSE)</f>
        <v>0.72916666666666663</v>
      </c>
      <c r="G273">
        <v>160</v>
      </c>
      <c r="H273" s="26">
        <f>VLOOKUP(G273,percentages!N$2:Q$11,3,FALSE)</f>
        <v>11</v>
      </c>
      <c r="I273">
        <v>250</v>
      </c>
      <c r="J273" s="26">
        <f>VLOOKUP(I273,percentages!S$2:U$11,3,FALSE)</f>
        <v>0.41176470588235292</v>
      </c>
      <c r="K273">
        <v>0</v>
      </c>
      <c r="L273">
        <v>2</v>
      </c>
      <c r="M273" s="26">
        <f>VLOOKUP(L273,percentages!AA$2:AC$4,3,FALSE)</f>
        <v>0.54054054054054057</v>
      </c>
      <c r="N273">
        <v>140</v>
      </c>
      <c r="O273" s="26" t="e">
        <f>VLOOKUP(N273,percentages!AD$2:AF$15,3,FALSE)</f>
        <v>#N/A</v>
      </c>
      <c r="P273">
        <v>0</v>
      </c>
      <c r="Q273" s="26">
        <f>VLOOKUP(P273,percentages!AI$2:AK$3,3,FALSE)</f>
        <v>0.30882352941176472</v>
      </c>
      <c r="R273">
        <v>2.5</v>
      </c>
      <c r="S273" s="26">
        <f>VLOOKUP(R273,percentages!AM$2:AO$10,3,FALSE)</f>
        <v>0.75</v>
      </c>
      <c r="T273">
        <v>1</v>
      </c>
      <c r="U273" s="26">
        <f>VLOOKUP(T273,percentages!AQ$2:AS$4,3,FALSE)</f>
        <v>0.25352112676056338</v>
      </c>
      <c r="V273">
        <v>0</v>
      </c>
      <c r="W273" s="26">
        <f>VLOOKUP(V273,percentages!AU$2:AW$5,3,FALSE)</f>
        <v>0.26136363636363635</v>
      </c>
      <c r="X273">
        <v>6</v>
      </c>
      <c r="Y273" s="26">
        <f>VLOOKUP(X273,percentages!AY$2:BA$4,3,FALSE)</f>
        <v>0.66666666666666663</v>
      </c>
      <c r="Z273">
        <v>0</v>
      </c>
      <c r="AA273" s="26" t="e">
        <f t="shared" si="37"/>
        <v>#N/A</v>
      </c>
      <c r="AB273" s="26" t="e">
        <f t="shared" si="38"/>
        <v>#N/A</v>
      </c>
      <c r="AC273" t="e">
        <f t="shared" si="39"/>
        <v>#N/A</v>
      </c>
      <c r="AD273" t="e">
        <f t="shared" si="40"/>
        <v>#N/A</v>
      </c>
      <c r="AE273" t="e">
        <f t="shared" si="41"/>
        <v>#N/A</v>
      </c>
      <c r="AF273" t="e">
        <f t="shared" si="42"/>
        <v>#N/A</v>
      </c>
      <c r="AG273" t="e">
        <f t="shared" si="43"/>
        <v>#N/A</v>
      </c>
      <c r="AH273" t="e">
        <f t="shared" si="44"/>
        <v>#N/A</v>
      </c>
    </row>
    <row r="274" spans="1:34" x14ac:dyDescent="0.25">
      <c r="A274">
        <v>50</v>
      </c>
      <c r="B274" s="26">
        <f>VLOOKUP(A274,percentages!$A$2:$D$10,4,FALSE)</f>
        <v>0.41935483870967744</v>
      </c>
      <c r="C274">
        <v>1</v>
      </c>
      <c r="D274">
        <f t="shared" si="36"/>
        <v>0.55000000000000004</v>
      </c>
      <c r="E274">
        <v>4</v>
      </c>
      <c r="F274" s="26">
        <f>VLOOKUP(E274,percentages!$J$2:$L$5,3,FALSE)</f>
        <v>0.72916666666666663</v>
      </c>
      <c r="G274">
        <v>140</v>
      </c>
      <c r="H274" s="26">
        <f>VLOOKUP(G274,percentages!N$2:Q$11,3,FALSE)</f>
        <v>29</v>
      </c>
      <c r="I274">
        <v>375</v>
      </c>
      <c r="J274" s="26">
        <f>VLOOKUP(I274,percentages!S$2:U$11,3,FALSE)</f>
        <v>0.48717948717948717</v>
      </c>
      <c r="K274">
        <v>0</v>
      </c>
      <c r="L274">
        <v>0</v>
      </c>
      <c r="M274" s="26">
        <f>VLOOKUP(L274,percentages!AA$2:AC$4,3,FALSE)</f>
        <v>0.37086092715231789</v>
      </c>
      <c r="N274">
        <v>120</v>
      </c>
      <c r="O274" s="26" t="e">
        <f>VLOOKUP(N274,percentages!AD$2:AF$15,3,FALSE)</f>
        <v>#N/A</v>
      </c>
      <c r="P274">
        <v>1</v>
      </c>
      <c r="Q274" s="26">
        <f>VLOOKUP(P274,percentages!AI$2:AK$3,3,FALSE)</f>
        <v>0.76767676767676762</v>
      </c>
      <c r="R274">
        <v>2</v>
      </c>
      <c r="S274" s="26">
        <f>VLOOKUP(R274,percentages!AM$2:AO$10,3,FALSE)</f>
        <v>0.6</v>
      </c>
      <c r="T274">
        <v>2</v>
      </c>
      <c r="U274" s="26">
        <f>VLOOKUP(T274,percentages!AQ$2:AS$4,3,FALSE)</f>
        <v>0.65</v>
      </c>
      <c r="V274">
        <v>2</v>
      </c>
      <c r="W274" s="26">
        <f>VLOOKUP(V274,percentages!AU$2:AW$5,3,FALSE)</f>
        <v>0.81578947368421051</v>
      </c>
      <c r="X274">
        <v>7</v>
      </c>
      <c r="Y274" s="26">
        <f>VLOOKUP(X274,percentages!AY$2:BA$4,3,FALSE)</f>
        <v>0.76068376068376065</v>
      </c>
      <c r="Z274">
        <v>2</v>
      </c>
      <c r="AA274" s="26" t="e">
        <f t="shared" si="37"/>
        <v>#N/A</v>
      </c>
      <c r="AB274" s="26" t="e">
        <f t="shared" si="38"/>
        <v>#N/A</v>
      </c>
      <c r="AC274" t="e">
        <f t="shared" si="39"/>
        <v>#N/A</v>
      </c>
      <c r="AD274" t="e">
        <f t="shared" si="40"/>
        <v>#N/A</v>
      </c>
      <c r="AE274" t="e">
        <f t="shared" si="41"/>
        <v>#N/A</v>
      </c>
      <c r="AF274" t="e">
        <f t="shared" si="42"/>
        <v>#N/A</v>
      </c>
      <c r="AG274" t="e">
        <f t="shared" si="43"/>
        <v>#N/A</v>
      </c>
      <c r="AH274" t="e">
        <f t="shared" si="44"/>
        <v>#N/A</v>
      </c>
    </row>
    <row r="275" spans="1:34" x14ac:dyDescent="0.25">
      <c r="A275">
        <v>75</v>
      </c>
      <c r="B275" s="26">
        <f>VLOOKUP(A275,percentages!$A$2:$D$10,4,FALSE)</f>
        <v>0</v>
      </c>
      <c r="C275">
        <v>0</v>
      </c>
      <c r="D275">
        <f t="shared" si="36"/>
        <v>0.26</v>
      </c>
      <c r="E275">
        <v>4</v>
      </c>
      <c r="F275" s="26">
        <f>VLOOKUP(E275,percentages!$J$2:$L$5,3,FALSE)</f>
        <v>0.72916666666666663</v>
      </c>
      <c r="G275">
        <v>120</v>
      </c>
      <c r="H275" s="26">
        <f>VLOOKUP(G275,percentages!N$2:Q$11,3,FALSE)</f>
        <v>22</v>
      </c>
      <c r="I275">
        <v>150</v>
      </c>
      <c r="J275" s="26">
        <f>VLOOKUP(I275,percentages!S$2:U$11,3,FALSE)</f>
        <v>0.4</v>
      </c>
      <c r="K275">
        <v>0</v>
      </c>
      <c r="L275">
        <v>0</v>
      </c>
      <c r="M275" s="26">
        <f>VLOOKUP(L275,percentages!AA$2:AC$4,3,FALSE)</f>
        <v>0.37086092715231789</v>
      </c>
      <c r="N275">
        <v>130</v>
      </c>
      <c r="O275" s="26" t="e">
        <f>VLOOKUP(N275,percentages!AD$2:AF$15,3,FALSE)</f>
        <v>#N/A</v>
      </c>
      <c r="P275">
        <v>0</v>
      </c>
      <c r="Q275" s="26">
        <f>VLOOKUP(P275,percentages!AI$2:AK$3,3,FALSE)</f>
        <v>0.30882352941176472</v>
      </c>
      <c r="R275">
        <v>2</v>
      </c>
      <c r="S275" s="26">
        <f>VLOOKUP(R275,percentages!AM$2:AO$10,3,FALSE)</f>
        <v>0.6</v>
      </c>
      <c r="T275">
        <v>2</v>
      </c>
      <c r="U275" s="26">
        <f>VLOOKUP(T275,percentages!AQ$2:AS$4,3,FALSE)</f>
        <v>0.65</v>
      </c>
      <c r="V275">
        <v>0</v>
      </c>
      <c r="W275" s="26">
        <f>VLOOKUP(V275,percentages!AU$2:AW$5,3,FALSE)</f>
        <v>0.26136363636363635</v>
      </c>
      <c r="X275">
        <v>3</v>
      </c>
      <c r="Y275" s="26">
        <f>VLOOKUP(X275,percentages!AY$2:BA$4,3,FALSE)</f>
        <v>0.22289156626506024</v>
      </c>
      <c r="Z275">
        <v>0</v>
      </c>
      <c r="AA275" s="26" t="e">
        <f t="shared" si="37"/>
        <v>#N/A</v>
      </c>
      <c r="AB275" s="26" t="e">
        <f t="shared" si="38"/>
        <v>#N/A</v>
      </c>
      <c r="AC275" t="e">
        <f t="shared" si="39"/>
        <v>#N/A</v>
      </c>
      <c r="AD275" t="e">
        <f t="shared" si="40"/>
        <v>#N/A</v>
      </c>
      <c r="AE275" t="e">
        <f t="shared" si="41"/>
        <v>#N/A</v>
      </c>
      <c r="AF275" t="e">
        <f t="shared" si="42"/>
        <v>#N/A</v>
      </c>
      <c r="AG275" t="e">
        <f t="shared" si="43"/>
        <v>#N/A</v>
      </c>
      <c r="AH275" t="e">
        <f t="shared" si="44"/>
        <v>#N/A</v>
      </c>
    </row>
    <row r="276" spans="1:34" x14ac:dyDescent="0.25">
      <c r="A276">
        <v>60</v>
      </c>
      <c r="B276" s="26">
        <f>VLOOKUP(A276,percentages!$A$2:$D$10,4,FALSE)</f>
        <v>0.63013698630136983</v>
      </c>
      <c r="C276">
        <v>1</v>
      </c>
      <c r="D276">
        <f t="shared" si="36"/>
        <v>0.55000000000000004</v>
      </c>
      <c r="E276">
        <v>1</v>
      </c>
      <c r="F276" s="26">
        <f>VLOOKUP(E276,percentages!$J$2:$L$5,3,FALSE)</f>
        <v>0.30434782608695654</v>
      </c>
      <c r="G276">
        <v>140</v>
      </c>
      <c r="H276" s="26">
        <f>VLOOKUP(G276,percentages!N$2:Q$11,3,FALSE)</f>
        <v>29</v>
      </c>
      <c r="I276">
        <v>225</v>
      </c>
      <c r="J276" s="26">
        <f>VLOOKUP(I276,percentages!S$2:U$11,3,FALSE)</f>
        <v>0.36206896551724138</v>
      </c>
      <c r="K276">
        <v>0</v>
      </c>
      <c r="L276">
        <v>0</v>
      </c>
      <c r="M276" s="26">
        <f>VLOOKUP(L276,percentages!AA$2:AC$4,3,FALSE)</f>
        <v>0.37086092715231789</v>
      </c>
      <c r="N276">
        <v>170</v>
      </c>
      <c r="O276" s="26" t="e">
        <f>VLOOKUP(N276,percentages!AD$2:AF$15,3,FALSE)</f>
        <v>#N/A</v>
      </c>
      <c r="P276">
        <v>0</v>
      </c>
      <c r="Q276" s="26">
        <f>VLOOKUP(P276,percentages!AI$2:AK$3,3,FALSE)</f>
        <v>0.30882352941176472</v>
      </c>
      <c r="R276">
        <v>1</v>
      </c>
      <c r="S276" s="26">
        <f>VLOOKUP(R276,percentages!AM$2:AO$10,3,FALSE)</f>
        <v>0.48888888888888887</v>
      </c>
      <c r="T276">
        <v>1</v>
      </c>
      <c r="U276" s="26">
        <f>VLOOKUP(T276,percentages!AQ$2:AS$4,3,FALSE)</f>
        <v>0.25352112676056338</v>
      </c>
      <c r="V276">
        <v>2</v>
      </c>
      <c r="W276" s="26">
        <f>VLOOKUP(V276,percentages!AU$2:AW$5,3,FALSE)</f>
        <v>0.81578947368421051</v>
      </c>
      <c r="X276">
        <v>3</v>
      </c>
      <c r="Y276" s="26">
        <f>VLOOKUP(X276,percentages!AY$2:BA$4,3,FALSE)</f>
        <v>0.22289156626506024</v>
      </c>
      <c r="Z276">
        <v>1</v>
      </c>
      <c r="AA276" s="26" t="e">
        <f t="shared" si="37"/>
        <v>#N/A</v>
      </c>
      <c r="AB276" s="26" t="e">
        <f t="shared" si="38"/>
        <v>#N/A</v>
      </c>
      <c r="AC276" t="e">
        <f t="shared" si="39"/>
        <v>#N/A</v>
      </c>
      <c r="AD276" t="e">
        <f t="shared" si="40"/>
        <v>#N/A</v>
      </c>
      <c r="AE276" t="e">
        <f t="shared" si="41"/>
        <v>#N/A</v>
      </c>
      <c r="AF276" t="e">
        <f t="shared" si="42"/>
        <v>#N/A</v>
      </c>
      <c r="AG276" t="e">
        <f t="shared" si="43"/>
        <v>#N/A</v>
      </c>
      <c r="AH276" t="e">
        <f t="shared" si="44"/>
        <v>#N/A</v>
      </c>
    </row>
    <row r="277" spans="1:34" x14ac:dyDescent="0.25">
      <c r="A277">
        <v>65</v>
      </c>
      <c r="B277" s="26">
        <f>VLOOKUP(A277,percentages!$A$2:$D$10,4,FALSE)</f>
        <v>0.60869565217391308</v>
      </c>
      <c r="C277">
        <v>1</v>
      </c>
      <c r="D277">
        <f t="shared" si="36"/>
        <v>0.55000000000000004</v>
      </c>
      <c r="E277">
        <v>1</v>
      </c>
      <c r="F277" s="26">
        <f>VLOOKUP(E277,percentages!$J$2:$L$5,3,FALSE)</f>
        <v>0.30434782608695654</v>
      </c>
      <c r="G277">
        <v>170</v>
      </c>
      <c r="H277" s="26">
        <f>VLOOKUP(G277,percentages!N$2:Q$11,3,FALSE)</f>
        <v>5</v>
      </c>
      <c r="I277">
        <v>250</v>
      </c>
      <c r="J277" s="26">
        <f>VLOOKUP(I277,percentages!S$2:U$11,3,FALSE)</f>
        <v>0.41176470588235292</v>
      </c>
      <c r="K277">
        <v>0</v>
      </c>
      <c r="L277">
        <v>2</v>
      </c>
      <c r="M277" s="26">
        <f>VLOOKUP(L277,percentages!AA$2:AC$4,3,FALSE)</f>
        <v>0.54054054054054057</v>
      </c>
      <c r="N277">
        <v>160</v>
      </c>
      <c r="O277" s="26" t="e">
        <f>VLOOKUP(N277,percentages!AD$2:AF$15,3,FALSE)</f>
        <v>#N/A</v>
      </c>
      <c r="P277">
        <v>0</v>
      </c>
      <c r="Q277" s="26">
        <f>VLOOKUP(P277,percentages!AI$2:AK$3,3,FALSE)</f>
        <v>0.30882352941176472</v>
      </c>
      <c r="R277">
        <v>1</v>
      </c>
      <c r="S277" s="26">
        <f>VLOOKUP(R277,percentages!AM$2:AO$10,3,FALSE)</f>
        <v>0.48888888888888887</v>
      </c>
      <c r="T277">
        <v>2</v>
      </c>
      <c r="U277" s="26">
        <f>VLOOKUP(T277,percentages!AQ$2:AS$4,3,FALSE)</f>
        <v>0.65</v>
      </c>
      <c r="V277">
        <v>0</v>
      </c>
      <c r="W277" s="26">
        <f>VLOOKUP(V277,percentages!AU$2:AW$5,3,FALSE)</f>
        <v>0.26136363636363635</v>
      </c>
      <c r="X277">
        <v>7</v>
      </c>
      <c r="Y277" s="26">
        <f>VLOOKUP(X277,percentages!AY$2:BA$4,3,FALSE)</f>
        <v>0.76068376068376065</v>
      </c>
      <c r="Z277">
        <v>0</v>
      </c>
      <c r="AA277" s="26" t="e">
        <f t="shared" si="37"/>
        <v>#N/A</v>
      </c>
      <c r="AB277" s="26" t="e">
        <f t="shared" si="38"/>
        <v>#N/A</v>
      </c>
      <c r="AC277" t="e">
        <f t="shared" si="39"/>
        <v>#N/A</v>
      </c>
      <c r="AD277" t="e">
        <f t="shared" si="40"/>
        <v>#N/A</v>
      </c>
      <c r="AE277" t="e">
        <f t="shared" si="41"/>
        <v>#N/A</v>
      </c>
      <c r="AF277" t="e">
        <f t="shared" si="42"/>
        <v>#N/A</v>
      </c>
      <c r="AG277" t="e">
        <f t="shared" si="43"/>
        <v>#N/A</v>
      </c>
      <c r="AH277" t="e">
        <f t="shared" si="44"/>
        <v>#N/A</v>
      </c>
    </row>
    <row r="278" spans="1:34" x14ac:dyDescent="0.25">
      <c r="A278">
        <v>70</v>
      </c>
      <c r="B278" s="26">
        <f>VLOOKUP(A278,percentages!$A$2:$D$10,4,FALSE)</f>
        <v>0.55555555555555558</v>
      </c>
      <c r="C278">
        <v>0</v>
      </c>
      <c r="D278">
        <f t="shared" si="36"/>
        <v>0.26</v>
      </c>
      <c r="E278">
        <v>3</v>
      </c>
      <c r="F278" s="26">
        <f>VLOOKUP(E278,percentages!$J$2:$L$5,3,FALSE)</f>
        <v>0.20930232558139536</v>
      </c>
      <c r="G278">
        <v>150</v>
      </c>
      <c r="H278" s="26">
        <f>VLOOKUP(G278,percentages!N$2:Q$11,3,FALSE)</f>
        <v>17</v>
      </c>
      <c r="I278">
        <v>300</v>
      </c>
      <c r="J278" s="26">
        <f>VLOOKUP(I278,percentages!S$2:U$11,3,FALSE)</f>
        <v>0.70967741935483875</v>
      </c>
      <c r="K278">
        <v>0</v>
      </c>
      <c r="L278">
        <v>2</v>
      </c>
      <c r="M278" s="26">
        <f>VLOOKUP(L278,percentages!AA$2:AC$4,3,FALSE)</f>
        <v>0.54054054054054057</v>
      </c>
      <c r="N278">
        <v>160</v>
      </c>
      <c r="O278" s="26" t="e">
        <f>VLOOKUP(N278,percentages!AD$2:AF$15,3,FALSE)</f>
        <v>#N/A</v>
      </c>
      <c r="P278">
        <v>0</v>
      </c>
      <c r="Q278" s="26">
        <f>VLOOKUP(P278,percentages!AI$2:AK$3,3,FALSE)</f>
        <v>0.30882352941176472</v>
      </c>
      <c r="R278">
        <v>0</v>
      </c>
      <c r="S278" s="26">
        <f>VLOOKUP(R278,percentages!AM$2:AO$10,3,FALSE)</f>
        <v>0.26262626262626265</v>
      </c>
      <c r="T278">
        <v>2</v>
      </c>
      <c r="U278" s="26">
        <f>VLOOKUP(T278,percentages!AQ$2:AS$4,3,FALSE)</f>
        <v>0.65</v>
      </c>
      <c r="V278">
        <v>1</v>
      </c>
      <c r="W278" s="26">
        <f>VLOOKUP(V278,percentages!AU$2:AW$5,3,FALSE)</f>
        <v>0.67692307692307696</v>
      </c>
      <c r="X278">
        <v>3</v>
      </c>
      <c r="Y278" s="26">
        <f>VLOOKUP(X278,percentages!AY$2:BA$4,3,FALSE)</f>
        <v>0.22289156626506024</v>
      </c>
      <c r="Z278">
        <v>0</v>
      </c>
      <c r="AA278" s="26" t="e">
        <f t="shared" si="37"/>
        <v>#N/A</v>
      </c>
      <c r="AB278" s="26" t="e">
        <f t="shared" si="38"/>
        <v>#N/A</v>
      </c>
      <c r="AC278" t="e">
        <f t="shared" si="39"/>
        <v>#N/A</v>
      </c>
      <c r="AD278" t="e">
        <f t="shared" si="40"/>
        <v>#N/A</v>
      </c>
      <c r="AE278" t="e">
        <f t="shared" si="41"/>
        <v>#N/A</v>
      </c>
      <c r="AF278" t="e">
        <f t="shared" si="42"/>
        <v>#N/A</v>
      </c>
      <c r="AG278" t="e">
        <f t="shared" si="43"/>
        <v>#N/A</v>
      </c>
      <c r="AH278" t="e">
        <f t="shared" si="44"/>
        <v>#N/A</v>
      </c>
    </row>
    <row r="279" spans="1:34" x14ac:dyDescent="0.25">
      <c r="A279">
        <v>40</v>
      </c>
      <c r="B279" s="26">
        <f>VLOOKUP(A279,percentages!$A$2:$D$10,4,FALSE)</f>
        <v>0.33333333333333331</v>
      </c>
      <c r="C279">
        <v>0</v>
      </c>
      <c r="D279">
        <f t="shared" si="36"/>
        <v>0.26</v>
      </c>
      <c r="E279">
        <v>3</v>
      </c>
      <c r="F279" s="26">
        <f>VLOOKUP(E279,percentages!$J$2:$L$5,3,FALSE)</f>
        <v>0.20930232558139536</v>
      </c>
      <c r="G279">
        <v>140</v>
      </c>
      <c r="H279" s="26">
        <f>VLOOKUP(G279,percentages!N$2:Q$11,3,FALSE)</f>
        <v>29</v>
      </c>
      <c r="I279">
        <v>225</v>
      </c>
      <c r="J279" s="26">
        <f>VLOOKUP(I279,percentages!S$2:U$11,3,FALSE)</f>
        <v>0.36206896551724138</v>
      </c>
      <c r="K279">
        <v>0</v>
      </c>
      <c r="L279">
        <v>0</v>
      </c>
      <c r="M279" s="26">
        <f>VLOOKUP(L279,percentages!AA$2:AC$4,3,FALSE)</f>
        <v>0.37086092715231789</v>
      </c>
      <c r="N279">
        <v>160</v>
      </c>
      <c r="O279" s="26" t="e">
        <f>VLOOKUP(N279,percentages!AD$2:AF$15,3,FALSE)</f>
        <v>#N/A</v>
      </c>
      <c r="P279">
        <v>0</v>
      </c>
      <c r="Q279" s="26">
        <f>VLOOKUP(P279,percentages!AI$2:AK$3,3,FALSE)</f>
        <v>0.30882352941176472</v>
      </c>
      <c r="R279">
        <v>0</v>
      </c>
      <c r="S279" s="26">
        <f>VLOOKUP(R279,percentages!AM$2:AO$10,3,FALSE)</f>
        <v>0.26262626262626265</v>
      </c>
      <c r="T279">
        <v>2</v>
      </c>
      <c r="U279" s="26">
        <f>VLOOKUP(T279,percentages!AQ$2:AS$4,3,FALSE)</f>
        <v>0.65</v>
      </c>
      <c r="V279">
        <v>0</v>
      </c>
      <c r="W279" s="26">
        <f>VLOOKUP(V279,percentages!AU$2:AW$5,3,FALSE)</f>
        <v>0.26136363636363635</v>
      </c>
      <c r="X279">
        <v>3</v>
      </c>
      <c r="Y279" s="26">
        <f>VLOOKUP(X279,percentages!AY$2:BA$4,3,FALSE)</f>
        <v>0.22289156626506024</v>
      </c>
      <c r="Z279">
        <v>0</v>
      </c>
      <c r="AA279" s="26" t="e">
        <f t="shared" si="37"/>
        <v>#N/A</v>
      </c>
      <c r="AB279" s="26" t="e">
        <f t="shared" si="38"/>
        <v>#N/A</v>
      </c>
      <c r="AC279" t="e">
        <f t="shared" si="39"/>
        <v>#N/A</v>
      </c>
      <c r="AD279" t="e">
        <f t="shared" si="40"/>
        <v>#N/A</v>
      </c>
      <c r="AE279" t="e">
        <f t="shared" si="41"/>
        <v>#N/A</v>
      </c>
      <c r="AF279" t="e">
        <f t="shared" si="42"/>
        <v>#N/A</v>
      </c>
      <c r="AG279" t="e">
        <f t="shared" si="43"/>
        <v>#N/A</v>
      </c>
      <c r="AH279" t="e">
        <f t="shared" si="44"/>
        <v>#N/A</v>
      </c>
    </row>
    <row r="280" spans="1:34" x14ac:dyDescent="0.25">
      <c r="A280">
        <v>60</v>
      </c>
      <c r="B280" s="26">
        <f>VLOOKUP(A280,percentages!$A$2:$D$10,4,FALSE)</f>
        <v>0.63013698630136983</v>
      </c>
      <c r="C280">
        <v>1</v>
      </c>
      <c r="D280">
        <f t="shared" si="36"/>
        <v>0.55000000000000004</v>
      </c>
      <c r="E280">
        <v>2</v>
      </c>
      <c r="F280" s="26">
        <f>VLOOKUP(E280,percentages!$J$2:$L$5,3,FALSE)</f>
        <v>0.18</v>
      </c>
      <c r="G280">
        <v>160</v>
      </c>
      <c r="H280" s="26">
        <f>VLOOKUP(G280,percentages!N$2:Q$11,3,FALSE)</f>
        <v>11</v>
      </c>
      <c r="I280">
        <v>250</v>
      </c>
      <c r="J280" s="26">
        <f>VLOOKUP(I280,percentages!S$2:U$11,3,FALSE)</f>
        <v>0.41176470588235292</v>
      </c>
      <c r="K280">
        <v>0</v>
      </c>
      <c r="L280">
        <v>2</v>
      </c>
      <c r="M280" s="26">
        <f>VLOOKUP(L280,percentages!AA$2:AC$4,3,FALSE)</f>
        <v>0.54054054054054057</v>
      </c>
      <c r="N280">
        <v>170</v>
      </c>
      <c r="O280" s="26" t="e">
        <f>VLOOKUP(N280,percentages!AD$2:AF$15,3,FALSE)</f>
        <v>#N/A</v>
      </c>
      <c r="P280">
        <v>0</v>
      </c>
      <c r="Q280" s="26">
        <f>VLOOKUP(P280,percentages!AI$2:AK$3,3,FALSE)</f>
        <v>0.30882352941176472</v>
      </c>
      <c r="R280">
        <v>0</v>
      </c>
      <c r="S280" s="26">
        <f>VLOOKUP(R280,percentages!AM$2:AO$10,3,FALSE)</f>
        <v>0.26262626262626265</v>
      </c>
      <c r="T280">
        <v>1</v>
      </c>
      <c r="U280" s="26">
        <f>VLOOKUP(T280,percentages!AQ$2:AS$4,3,FALSE)</f>
        <v>0.25352112676056338</v>
      </c>
      <c r="V280">
        <v>1</v>
      </c>
      <c r="W280" s="26">
        <f>VLOOKUP(V280,percentages!AU$2:AW$5,3,FALSE)</f>
        <v>0.67692307692307696</v>
      </c>
      <c r="X280">
        <v>3</v>
      </c>
      <c r="Y280" s="26">
        <f>VLOOKUP(X280,percentages!AY$2:BA$4,3,FALSE)</f>
        <v>0.22289156626506024</v>
      </c>
      <c r="Z280">
        <v>1</v>
      </c>
      <c r="AA280" s="26" t="e">
        <f t="shared" si="37"/>
        <v>#N/A</v>
      </c>
      <c r="AB280" s="26" t="e">
        <f t="shared" si="38"/>
        <v>#N/A</v>
      </c>
      <c r="AC280" t="e">
        <f t="shared" si="39"/>
        <v>#N/A</v>
      </c>
      <c r="AD280" t="e">
        <f t="shared" si="40"/>
        <v>#N/A</v>
      </c>
      <c r="AE280" t="e">
        <f t="shared" si="41"/>
        <v>#N/A</v>
      </c>
      <c r="AF280" t="e">
        <f t="shared" si="42"/>
        <v>#N/A</v>
      </c>
      <c r="AG280" t="e">
        <f t="shared" si="43"/>
        <v>#N/A</v>
      </c>
      <c r="AH280" t="e">
        <f t="shared" si="44"/>
        <v>#N/A</v>
      </c>
    </row>
    <row r="281" spans="1:34" x14ac:dyDescent="0.25">
      <c r="A281">
        <v>60</v>
      </c>
      <c r="B281" s="26">
        <f>VLOOKUP(A281,percentages!$A$2:$D$10,4,FALSE)</f>
        <v>0.63013698630136983</v>
      </c>
      <c r="C281">
        <v>0</v>
      </c>
      <c r="D281">
        <f t="shared" si="36"/>
        <v>0.26</v>
      </c>
      <c r="E281">
        <v>4</v>
      </c>
      <c r="F281" s="26">
        <f>VLOOKUP(E281,percentages!$J$2:$L$5,3,FALSE)</f>
        <v>0.72916666666666663</v>
      </c>
      <c r="G281">
        <v>130</v>
      </c>
      <c r="H281" s="26">
        <f>VLOOKUP(G281,percentages!N$2:Q$11,3,FALSE)</f>
        <v>34</v>
      </c>
      <c r="I281">
        <v>200</v>
      </c>
      <c r="J281" s="26">
        <f>VLOOKUP(I281,percentages!S$2:U$11,3,FALSE)</f>
        <v>0.38235294117647056</v>
      </c>
      <c r="K281">
        <v>0</v>
      </c>
      <c r="L281">
        <v>0</v>
      </c>
      <c r="M281" s="26">
        <f>VLOOKUP(L281,percentages!AA$2:AC$4,3,FALSE)</f>
        <v>0.37086092715231789</v>
      </c>
      <c r="N281">
        <v>140</v>
      </c>
      <c r="O281" s="26" t="e">
        <f>VLOOKUP(N281,percentages!AD$2:AF$15,3,FALSE)</f>
        <v>#N/A</v>
      </c>
      <c r="P281">
        <v>0</v>
      </c>
      <c r="Q281" s="26">
        <f>VLOOKUP(P281,percentages!AI$2:AK$3,3,FALSE)</f>
        <v>0.30882352941176472</v>
      </c>
      <c r="R281">
        <v>1</v>
      </c>
      <c r="S281" s="26">
        <f>VLOOKUP(R281,percentages!AM$2:AO$10,3,FALSE)</f>
        <v>0.48888888888888887</v>
      </c>
      <c r="T281">
        <v>2</v>
      </c>
      <c r="U281" s="26">
        <f>VLOOKUP(T281,percentages!AQ$2:AS$4,3,FALSE)</f>
        <v>0.65</v>
      </c>
      <c r="V281">
        <v>0</v>
      </c>
      <c r="W281" s="26">
        <f>VLOOKUP(V281,percentages!AU$2:AW$5,3,FALSE)</f>
        <v>0.26136363636363635</v>
      </c>
      <c r="X281">
        <v>3</v>
      </c>
      <c r="Y281" s="26">
        <f>VLOOKUP(X281,percentages!AY$2:BA$4,3,FALSE)</f>
        <v>0.22289156626506024</v>
      </c>
      <c r="Z281">
        <v>0</v>
      </c>
      <c r="AA281" s="26" t="e">
        <f t="shared" si="37"/>
        <v>#N/A</v>
      </c>
      <c r="AB281" s="26" t="e">
        <f t="shared" si="38"/>
        <v>#N/A</v>
      </c>
      <c r="AC281" t="e">
        <f t="shared" si="39"/>
        <v>#N/A</v>
      </c>
      <c r="AD281" t="e">
        <f t="shared" si="40"/>
        <v>#N/A</v>
      </c>
      <c r="AE281" t="e">
        <f t="shared" si="41"/>
        <v>#N/A</v>
      </c>
      <c r="AF281" t="e">
        <f t="shared" si="42"/>
        <v>#N/A</v>
      </c>
      <c r="AG281" t="e">
        <f t="shared" si="43"/>
        <v>#N/A</v>
      </c>
      <c r="AH281" t="e">
        <f t="shared" si="44"/>
        <v>#N/A</v>
      </c>
    </row>
    <row r="282" spans="1:34" x14ac:dyDescent="0.25">
      <c r="A282">
        <v>60</v>
      </c>
      <c r="B282" s="26">
        <f>VLOOKUP(A282,percentages!$A$2:$D$10,4,FALSE)</f>
        <v>0.63013698630136983</v>
      </c>
      <c r="C282">
        <v>1</v>
      </c>
      <c r="D282">
        <f t="shared" si="36"/>
        <v>0.55000000000000004</v>
      </c>
      <c r="E282">
        <v>4</v>
      </c>
      <c r="F282" s="26">
        <f>VLOOKUP(E282,percentages!$J$2:$L$5,3,FALSE)</f>
        <v>0.72916666666666663</v>
      </c>
      <c r="G282">
        <v>110</v>
      </c>
      <c r="H282" s="26">
        <f>VLOOKUP(G282,percentages!N$2:Q$11,3,FALSE)</f>
        <v>13</v>
      </c>
      <c r="I282">
        <v>375</v>
      </c>
      <c r="J282" s="26">
        <f>VLOOKUP(I282,percentages!S$2:U$11,3,FALSE)</f>
        <v>0.48717948717948717</v>
      </c>
      <c r="K282">
        <v>0</v>
      </c>
      <c r="L282">
        <v>0</v>
      </c>
      <c r="M282" s="26">
        <f>VLOOKUP(L282,percentages!AA$2:AC$4,3,FALSE)</f>
        <v>0.37086092715231789</v>
      </c>
      <c r="N282">
        <v>150</v>
      </c>
      <c r="O282" s="26" t="e">
        <f>VLOOKUP(N282,percentages!AD$2:AF$15,3,FALSE)</f>
        <v>#N/A</v>
      </c>
      <c r="P282">
        <v>1</v>
      </c>
      <c r="Q282" s="26">
        <f>VLOOKUP(P282,percentages!AI$2:AK$3,3,FALSE)</f>
        <v>0.76767676767676762</v>
      </c>
      <c r="R282">
        <v>3</v>
      </c>
      <c r="S282" s="26">
        <f>VLOOKUP(R282,percentages!AM$2:AO$10,3,FALSE)</f>
        <v>0.88888888888888884</v>
      </c>
      <c r="T282">
        <v>2</v>
      </c>
      <c r="U282" s="26">
        <f>VLOOKUP(T282,percentages!AQ$2:AS$4,3,FALSE)</f>
        <v>0.65</v>
      </c>
      <c r="V282">
        <v>1</v>
      </c>
      <c r="W282" s="26">
        <f>VLOOKUP(V282,percentages!AU$2:AW$5,3,FALSE)</f>
        <v>0.67692307692307696</v>
      </c>
      <c r="X282">
        <v>7</v>
      </c>
      <c r="Y282" s="26">
        <f>VLOOKUP(X282,percentages!AY$2:BA$4,3,FALSE)</f>
        <v>0.76068376068376065</v>
      </c>
      <c r="Z282">
        <v>2</v>
      </c>
      <c r="AA282" s="26" t="e">
        <f t="shared" si="37"/>
        <v>#N/A</v>
      </c>
      <c r="AB282" s="26" t="e">
        <f t="shared" si="38"/>
        <v>#N/A</v>
      </c>
      <c r="AC282" t="e">
        <f t="shared" si="39"/>
        <v>#N/A</v>
      </c>
      <c r="AD282" t="e">
        <f t="shared" si="40"/>
        <v>#N/A</v>
      </c>
      <c r="AE282" t="e">
        <f t="shared" si="41"/>
        <v>#N/A</v>
      </c>
      <c r="AF282" t="e">
        <f t="shared" si="42"/>
        <v>#N/A</v>
      </c>
      <c r="AG282" t="e">
        <f t="shared" si="43"/>
        <v>#N/A</v>
      </c>
      <c r="AH282" t="e">
        <f t="shared" si="44"/>
        <v>#N/A</v>
      </c>
    </row>
    <row r="283" spans="1:34" x14ac:dyDescent="0.25">
      <c r="A283">
        <v>50</v>
      </c>
      <c r="B283" s="26">
        <f>VLOOKUP(A283,percentages!$A$2:$D$10,4,FALSE)</f>
        <v>0.41935483870967744</v>
      </c>
      <c r="C283">
        <v>1</v>
      </c>
      <c r="D283">
        <f t="shared" si="36"/>
        <v>0.55000000000000004</v>
      </c>
      <c r="E283">
        <v>3</v>
      </c>
      <c r="F283" s="26">
        <f>VLOOKUP(E283,percentages!$J$2:$L$5,3,FALSE)</f>
        <v>0.20930232558139536</v>
      </c>
      <c r="G283">
        <v>130</v>
      </c>
      <c r="H283" s="26">
        <f>VLOOKUP(G283,percentages!N$2:Q$11,3,FALSE)</f>
        <v>34</v>
      </c>
      <c r="I283">
        <v>275</v>
      </c>
      <c r="J283" s="26">
        <f>VLOOKUP(I283,percentages!S$2:U$11,3,FALSE)</f>
        <v>0.5</v>
      </c>
      <c r="K283">
        <v>0</v>
      </c>
      <c r="L283">
        <v>0</v>
      </c>
      <c r="M283" s="26">
        <f>VLOOKUP(L283,percentages!AA$2:AC$4,3,FALSE)</f>
        <v>0.37086092715231789</v>
      </c>
      <c r="N283">
        <v>180</v>
      </c>
      <c r="O283" s="26" t="e">
        <f>VLOOKUP(N283,percentages!AD$2:AF$15,3,FALSE)</f>
        <v>#N/A</v>
      </c>
      <c r="P283">
        <v>0</v>
      </c>
      <c r="Q283" s="26">
        <f>VLOOKUP(P283,percentages!AI$2:AK$3,3,FALSE)</f>
        <v>0.30882352941176472</v>
      </c>
      <c r="R283">
        <v>0</v>
      </c>
      <c r="S283" s="26">
        <f>VLOOKUP(R283,percentages!AM$2:AO$10,3,FALSE)</f>
        <v>0.26262626262626265</v>
      </c>
      <c r="T283">
        <v>1</v>
      </c>
      <c r="U283" s="26">
        <f>VLOOKUP(T283,percentages!AQ$2:AS$4,3,FALSE)</f>
        <v>0.25352112676056338</v>
      </c>
      <c r="V283">
        <v>0</v>
      </c>
      <c r="W283" s="26">
        <f>VLOOKUP(V283,percentages!AU$2:AW$5,3,FALSE)</f>
        <v>0.26136363636363635</v>
      </c>
      <c r="X283">
        <v>3</v>
      </c>
      <c r="Y283" s="26">
        <f>VLOOKUP(X283,percentages!AY$2:BA$4,3,FALSE)</f>
        <v>0.22289156626506024</v>
      </c>
      <c r="Z283">
        <v>0</v>
      </c>
      <c r="AA283" s="26" t="e">
        <f t="shared" si="37"/>
        <v>#N/A</v>
      </c>
      <c r="AB283" s="26" t="e">
        <f t="shared" si="38"/>
        <v>#N/A</v>
      </c>
      <c r="AC283" t="e">
        <f t="shared" si="39"/>
        <v>#N/A</v>
      </c>
      <c r="AD283" t="e">
        <f t="shared" si="40"/>
        <v>#N/A</v>
      </c>
      <c r="AE283" t="e">
        <f t="shared" si="41"/>
        <v>#N/A</v>
      </c>
      <c r="AF283" t="e">
        <f t="shared" si="42"/>
        <v>#N/A</v>
      </c>
      <c r="AG283" t="e">
        <f t="shared" si="43"/>
        <v>#N/A</v>
      </c>
      <c r="AH283" t="e">
        <f t="shared" si="44"/>
        <v>#N/A</v>
      </c>
    </row>
    <row r="284" spans="1:34" x14ac:dyDescent="0.25">
      <c r="A284">
        <v>55</v>
      </c>
      <c r="B284" s="26">
        <f>VLOOKUP(A284,percentages!$A$2:$D$10,4,FALSE)</f>
        <v>0.35087719298245612</v>
      </c>
      <c r="C284">
        <v>0</v>
      </c>
      <c r="D284">
        <f t="shared" si="36"/>
        <v>0.26</v>
      </c>
      <c r="E284">
        <v>4</v>
      </c>
      <c r="F284" s="26">
        <f>VLOOKUP(E284,percentages!$J$2:$L$5,3,FALSE)</f>
        <v>0.72916666666666663</v>
      </c>
      <c r="G284">
        <v>130</v>
      </c>
      <c r="H284" s="26">
        <f>VLOOKUP(G284,percentages!N$2:Q$11,3,FALSE)</f>
        <v>34</v>
      </c>
      <c r="I284">
        <v>225</v>
      </c>
      <c r="J284" s="26">
        <f>VLOOKUP(I284,percentages!S$2:U$11,3,FALSE)</f>
        <v>0.36206896551724138</v>
      </c>
      <c r="K284">
        <v>0</v>
      </c>
      <c r="L284">
        <v>1</v>
      </c>
      <c r="M284" s="26">
        <f>VLOOKUP(L284,percentages!AA$2:AC$4,3,FALSE)</f>
        <v>0.75</v>
      </c>
      <c r="N284">
        <v>130</v>
      </c>
      <c r="O284" s="26" t="e">
        <f>VLOOKUP(N284,percentages!AD$2:AF$15,3,FALSE)</f>
        <v>#N/A</v>
      </c>
      <c r="P284">
        <v>1</v>
      </c>
      <c r="Q284" s="26">
        <f>VLOOKUP(P284,percentages!AI$2:AK$3,3,FALSE)</f>
        <v>0.76767676767676762</v>
      </c>
      <c r="R284">
        <v>2</v>
      </c>
      <c r="S284" s="26">
        <f>VLOOKUP(R284,percentages!AM$2:AO$10,3,FALSE)</f>
        <v>0.6</v>
      </c>
      <c r="T284">
        <v>2</v>
      </c>
      <c r="U284" s="26">
        <f>VLOOKUP(T284,percentages!AQ$2:AS$4,3,FALSE)</f>
        <v>0.65</v>
      </c>
      <c r="V284">
        <v>1</v>
      </c>
      <c r="W284" s="26">
        <f>VLOOKUP(V284,percentages!AU$2:AW$5,3,FALSE)</f>
        <v>0.67692307692307696</v>
      </c>
      <c r="X284">
        <v>7</v>
      </c>
      <c r="Y284" s="26">
        <f>VLOOKUP(X284,percentages!AY$2:BA$4,3,FALSE)</f>
        <v>0.76068376068376065</v>
      </c>
      <c r="Z284">
        <v>3</v>
      </c>
      <c r="AA284" s="26" t="e">
        <f t="shared" si="37"/>
        <v>#N/A</v>
      </c>
      <c r="AB284" s="26" t="e">
        <f t="shared" si="38"/>
        <v>#N/A</v>
      </c>
      <c r="AC284" t="e">
        <f t="shared" si="39"/>
        <v>#N/A</v>
      </c>
      <c r="AD284" t="e">
        <f t="shared" si="40"/>
        <v>#N/A</v>
      </c>
      <c r="AE284" t="e">
        <f t="shared" si="41"/>
        <v>#N/A</v>
      </c>
      <c r="AF284" t="e">
        <f t="shared" si="42"/>
        <v>#N/A</v>
      </c>
      <c r="AG284" t="e">
        <f t="shared" si="43"/>
        <v>#N/A</v>
      </c>
      <c r="AH284" t="e">
        <f t="shared" si="44"/>
        <v>#N/A</v>
      </c>
    </row>
    <row r="285" spans="1:34" x14ac:dyDescent="0.25">
      <c r="A285">
        <v>40</v>
      </c>
      <c r="B285" s="26">
        <f>VLOOKUP(A285,percentages!$A$2:$D$10,4,FALSE)</f>
        <v>0.33333333333333331</v>
      </c>
      <c r="C285">
        <v>1</v>
      </c>
      <c r="D285">
        <f t="shared" si="36"/>
        <v>0.55000000000000004</v>
      </c>
      <c r="E285">
        <v>2</v>
      </c>
      <c r="F285" s="26">
        <f>VLOOKUP(E285,percentages!$J$2:$L$5,3,FALSE)</f>
        <v>0.18</v>
      </c>
      <c r="G285">
        <v>130</v>
      </c>
      <c r="H285" s="26">
        <f>VLOOKUP(G285,percentages!N$2:Q$11,3,FALSE)</f>
        <v>34</v>
      </c>
      <c r="I285">
        <v>200</v>
      </c>
      <c r="J285" s="26">
        <f>VLOOKUP(I285,percentages!S$2:U$11,3,FALSE)</f>
        <v>0.38235294117647056</v>
      </c>
      <c r="K285">
        <v>0</v>
      </c>
      <c r="L285">
        <v>0</v>
      </c>
      <c r="M285" s="26">
        <f>VLOOKUP(L285,percentages!AA$2:AC$4,3,FALSE)</f>
        <v>0.37086092715231789</v>
      </c>
      <c r="N285">
        <v>180</v>
      </c>
      <c r="O285" s="26" t="e">
        <f>VLOOKUP(N285,percentages!AD$2:AF$15,3,FALSE)</f>
        <v>#N/A</v>
      </c>
      <c r="P285">
        <v>0</v>
      </c>
      <c r="Q285" s="26">
        <f>VLOOKUP(P285,percentages!AI$2:AK$3,3,FALSE)</f>
        <v>0.30882352941176472</v>
      </c>
      <c r="R285">
        <v>0</v>
      </c>
      <c r="S285" s="26">
        <f>VLOOKUP(R285,percentages!AM$2:AO$10,3,FALSE)</f>
        <v>0.26262626262626265</v>
      </c>
      <c r="T285">
        <v>1</v>
      </c>
      <c r="U285" s="26">
        <f>VLOOKUP(T285,percentages!AQ$2:AS$4,3,FALSE)</f>
        <v>0.25352112676056338</v>
      </c>
      <c r="V285">
        <v>0</v>
      </c>
      <c r="W285" s="26">
        <f>VLOOKUP(V285,percentages!AU$2:AW$5,3,FALSE)</f>
        <v>0.26136363636363635</v>
      </c>
      <c r="X285">
        <v>3</v>
      </c>
      <c r="Y285" s="26">
        <f>VLOOKUP(X285,percentages!AY$2:BA$4,3,FALSE)</f>
        <v>0.22289156626506024</v>
      </c>
      <c r="Z285">
        <v>0</v>
      </c>
      <c r="AA285" s="26" t="e">
        <f t="shared" si="37"/>
        <v>#N/A</v>
      </c>
      <c r="AB285" s="26" t="e">
        <f t="shared" si="38"/>
        <v>#N/A</v>
      </c>
      <c r="AC285" t="e">
        <f t="shared" si="39"/>
        <v>#N/A</v>
      </c>
      <c r="AD285" t="e">
        <f t="shared" si="40"/>
        <v>#N/A</v>
      </c>
      <c r="AE285" t="e">
        <f t="shared" si="41"/>
        <v>#N/A</v>
      </c>
      <c r="AF285" t="e">
        <f t="shared" si="42"/>
        <v>#N/A</v>
      </c>
      <c r="AG285" t="e">
        <f t="shared" si="43"/>
        <v>#N/A</v>
      </c>
      <c r="AH285" t="e">
        <f t="shared" si="44"/>
        <v>#N/A</v>
      </c>
    </row>
    <row r="286" spans="1:34" x14ac:dyDescent="0.25">
      <c r="A286">
        <v>65</v>
      </c>
      <c r="B286" s="26">
        <f>VLOOKUP(A286,percentages!$A$2:$D$10,4,FALSE)</f>
        <v>0.60869565217391308</v>
      </c>
      <c r="C286">
        <v>1</v>
      </c>
      <c r="D286">
        <f t="shared" si="36"/>
        <v>0.55000000000000004</v>
      </c>
      <c r="E286">
        <v>4</v>
      </c>
      <c r="F286" s="26">
        <f>VLOOKUP(E286,percentages!$J$2:$L$5,3,FALSE)</f>
        <v>0.72916666666666663</v>
      </c>
      <c r="G286">
        <v>150</v>
      </c>
      <c r="H286" s="26">
        <f>VLOOKUP(G286,percentages!N$2:Q$11,3,FALSE)</f>
        <v>17</v>
      </c>
      <c r="I286">
        <v>225</v>
      </c>
      <c r="J286" s="26">
        <f>VLOOKUP(I286,percentages!S$2:U$11,3,FALSE)</f>
        <v>0.36206896551724138</v>
      </c>
      <c r="K286">
        <v>0</v>
      </c>
      <c r="L286">
        <v>0</v>
      </c>
      <c r="M286" s="26">
        <f>VLOOKUP(L286,percentages!AA$2:AC$4,3,FALSE)</f>
        <v>0.37086092715231789</v>
      </c>
      <c r="N286">
        <v>170</v>
      </c>
      <c r="O286" s="26" t="e">
        <f>VLOOKUP(N286,percentages!AD$2:AF$15,3,FALSE)</f>
        <v>#N/A</v>
      </c>
      <c r="P286">
        <v>0</v>
      </c>
      <c r="Q286" s="26">
        <f>VLOOKUP(P286,percentages!AI$2:AK$3,3,FALSE)</f>
        <v>0.30882352941176472</v>
      </c>
      <c r="R286">
        <v>0</v>
      </c>
      <c r="S286" s="26">
        <f>VLOOKUP(R286,percentages!AM$2:AO$10,3,FALSE)</f>
        <v>0.26262626262626265</v>
      </c>
      <c r="T286">
        <v>1</v>
      </c>
      <c r="U286" s="26">
        <f>VLOOKUP(T286,percentages!AQ$2:AS$4,3,FALSE)</f>
        <v>0.25352112676056338</v>
      </c>
      <c r="V286">
        <v>1</v>
      </c>
      <c r="W286" s="26">
        <f>VLOOKUP(V286,percentages!AU$2:AW$5,3,FALSE)</f>
        <v>0.67692307692307696</v>
      </c>
      <c r="X286">
        <v>7</v>
      </c>
      <c r="Y286" s="26">
        <f>VLOOKUP(X286,percentages!AY$2:BA$4,3,FALSE)</f>
        <v>0.76068376068376065</v>
      </c>
      <c r="Z286">
        <v>2</v>
      </c>
      <c r="AA286" s="26" t="e">
        <f t="shared" si="37"/>
        <v>#N/A</v>
      </c>
      <c r="AB286" s="26" t="e">
        <f t="shared" si="38"/>
        <v>#N/A</v>
      </c>
      <c r="AC286" t="e">
        <f t="shared" si="39"/>
        <v>#N/A</v>
      </c>
      <c r="AD286" t="e">
        <f t="shared" si="40"/>
        <v>#N/A</v>
      </c>
      <c r="AE286" t="e">
        <f t="shared" si="41"/>
        <v>#N/A</v>
      </c>
      <c r="AF286" t="e">
        <f t="shared" si="42"/>
        <v>#N/A</v>
      </c>
      <c r="AG286" t="e">
        <f t="shared" si="43"/>
        <v>#N/A</v>
      </c>
      <c r="AH286" t="e">
        <f t="shared" si="44"/>
        <v>#N/A</v>
      </c>
    </row>
    <row r="287" spans="1:34" x14ac:dyDescent="0.25">
      <c r="A287">
        <v>60</v>
      </c>
      <c r="B287" s="26">
        <f>VLOOKUP(A287,percentages!$A$2:$D$10,4,FALSE)</f>
        <v>0.63013698630136983</v>
      </c>
      <c r="C287">
        <v>1</v>
      </c>
      <c r="D287">
        <f t="shared" si="36"/>
        <v>0.55000000000000004</v>
      </c>
      <c r="E287">
        <v>4</v>
      </c>
      <c r="F287" s="26">
        <f>VLOOKUP(E287,percentages!$J$2:$L$5,3,FALSE)</f>
        <v>0.72916666666666663</v>
      </c>
      <c r="G287">
        <v>120</v>
      </c>
      <c r="H287" s="26">
        <f>VLOOKUP(G287,percentages!N$2:Q$11,3,FALSE)</f>
        <v>22</v>
      </c>
      <c r="I287">
        <v>375</v>
      </c>
      <c r="J287" s="26">
        <f>VLOOKUP(I287,percentages!S$2:U$11,3,FALSE)</f>
        <v>0.48717948717948717</v>
      </c>
      <c r="K287">
        <v>0</v>
      </c>
      <c r="L287">
        <v>1</v>
      </c>
      <c r="M287" s="26">
        <f>VLOOKUP(L287,percentages!AA$2:AC$4,3,FALSE)</f>
        <v>0.75</v>
      </c>
      <c r="N287">
        <v>140</v>
      </c>
      <c r="O287" s="26" t="e">
        <f>VLOOKUP(N287,percentages!AD$2:AF$15,3,FALSE)</f>
        <v>#N/A</v>
      </c>
      <c r="P287">
        <v>0</v>
      </c>
      <c r="Q287" s="26">
        <f>VLOOKUP(P287,percentages!AI$2:AK$3,3,FALSE)</f>
        <v>0.30882352941176472</v>
      </c>
      <c r="R287">
        <v>7</v>
      </c>
      <c r="S287" s="26">
        <f>VLOOKUP(R287,percentages!AM$2:AO$10,3,FALSE)</f>
        <v>0.92307692307692313</v>
      </c>
      <c r="T287">
        <v>3</v>
      </c>
      <c r="U287" s="26">
        <f>VLOOKUP(T287,percentages!AQ$2:AS$4,3,FALSE)</f>
        <v>0.5714285714285714</v>
      </c>
      <c r="V287">
        <v>3</v>
      </c>
      <c r="W287" s="26">
        <f>VLOOKUP(V287,percentages!AU$2:AW$5,3,FALSE)</f>
        <v>0.85</v>
      </c>
      <c r="X287">
        <v>6</v>
      </c>
      <c r="Y287" s="26">
        <f>VLOOKUP(X287,percentages!AY$2:BA$4,3,FALSE)</f>
        <v>0.66666666666666663</v>
      </c>
      <c r="Z287">
        <v>4</v>
      </c>
      <c r="AA287" s="26" t="e">
        <f t="shared" si="37"/>
        <v>#N/A</v>
      </c>
      <c r="AB287" s="26" t="e">
        <f t="shared" si="38"/>
        <v>#N/A</v>
      </c>
      <c r="AC287" t="e">
        <f t="shared" si="39"/>
        <v>#N/A</v>
      </c>
      <c r="AD287" t="e">
        <f t="shared" si="40"/>
        <v>#N/A</v>
      </c>
      <c r="AE287" t="e">
        <f t="shared" si="41"/>
        <v>#N/A</v>
      </c>
      <c r="AF287" t="e">
        <f t="shared" si="42"/>
        <v>#N/A</v>
      </c>
      <c r="AG287" t="e">
        <f t="shared" si="43"/>
        <v>#N/A</v>
      </c>
      <c r="AH287" t="e">
        <f t="shared" si="44"/>
        <v>#N/A</v>
      </c>
    </row>
    <row r="288" spans="1:34" x14ac:dyDescent="0.25">
      <c r="A288">
        <v>60</v>
      </c>
      <c r="B288" s="26">
        <f>VLOOKUP(A288,percentages!$A$2:$D$10,4,FALSE)</f>
        <v>0.63013698630136983</v>
      </c>
      <c r="C288">
        <v>0</v>
      </c>
      <c r="D288">
        <f t="shared" si="36"/>
        <v>0.26</v>
      </c>
      <c r="E288">
        <v>4</v>
      </c>
      <c r="F288" s="26">
        <f>VLOOKUP(E288,percentages!$J$2:$L$5,3,FALSE)</f>
        <v>0.72916666666666663</v>
      </c>
      <c r="G288">
        <v>170</v>
      </c>
      <c r="H288" s="26">
        <f>VLOOKUP(G288,percentages!N$2:Q$11,3,FALSE)</f>
        <v>5</v>
      </c>
      <c r="I288">
        <v>225</v>
      </c>
      <c r="J288" s="26">
        <f>VLOOKUP(I288,percentages!S$2:U$11,3,FALSE)</f>
        <v>0.36206896551724138</v>
      </c>
      <c r="K288">
        <v>1</v>
      </c>
      <c r="L288">
        <v>2</v>
      </c>
      <c r="M288" s="26">
        <f>VLOOKUP(L288,percentages!AA$2:AC$4,3,FALSE)</f>
        <v>0.54054054054054057</v>
      </c>
      <c r="N288">
        <v>150</v>
      </c>
      <c r="O288" s="26" t="e">
        <f>VLOOKUP(N288,percentages!AD$2:AF$15,3,FALSE)</f>
        <v>#N/A</v>
      </c>
      <c r="P288">
        <v>1</v>
      </c>
      <c r="Q288" s="26">
        <f>VLOOKUP(P288,percentages!AI$2:AK$3,3,FALSE)</f>
        <v>0.76767676767676762</v>
      </c>
      <c r="R288">
        <v>3</v>
      </c>
      <c r="S288" s="26">
        <f>VLOOKUP(R288,percentages!AM$2:AO$10,3,FALSE)</f>
        <v>0.88888888888888884</v>
      </c>
      <c r="T288">
        <v>2</v>
      </c>
      <c r="U288" s="26">
        <f>VLOOKUP(T288,percentages!AQ$2:AS$4,3,FALSE)</f>
        <v>0.65</v>
      </c>
      <c r="V288">
        <v>2</v>
      </c>
      <c r="W288" s="26">
        <f>VLOOKUP(V288,percentages!AU$2:AW$5,3,FALSE)</f>
        <v>0.81578947368421051</v>
      </c>
      <c r="X288">
        <v>6</v>
      </c>
      <c r="Y288" s="26">
        <f>VLOOKUP(X288,percentages!AY$2:BA$4,3,FALSE)</f>
        <v>0.66666666666666663</v>
      </c>
      <c r="Z288">
        <v>2</v>
      </c>
      <c r="AA288" s="26" t="e">
        <f t="shared" si="37"/>
        <v>#N/A</v>
      </c>
      <c r="AB288" s="26" t="e">
        <f t="shared" si="38"/>
        <v>#N/A</v>
      </c>
      <c r="AC288" t="e">
        <f t="shared" si="39"/>
        <v>#N/A</v>
      </c>
      <c r="AD288" t="e">
        <f t="shared" si="40"/>
        <v>#N/A</v>
      </c>
      <c r="AE288" t="e">
        <f t="shared" si="41"/>
        <v>#N/A</v>
      </c>
      <c r="AF288" t="e">
        <f t="shared" si="42"/>
        <v>#N/A</v>
      </c>
      <c r="AG288" t="e">
        <f t="shared" si="43"/>
        <v>#N/A</v>
      </c>
      <c r="AH288" t="e">
        <f t="shared" si="44"/>
        <v>#N/A</v>
      </c>
    </row>
    <row r="289" spans="1:34" x14ac:dyDescent="0.25">
      <c r="A289">
        <v>60</v>
      </c>
      <c r="B289" s="26">
        <f>VLOOKUP(A289,percentages!$A$2:$D$10,4,FALSE)</f>
        <v>0.63013698630136983</v>
      </c>
      <c r="C289">
        <v>1</v>
      </c>
      <c r="D289">
        <f t="shared" si="36"/>
        <v>0.55000000000000004</v>
      </c>
      <c r="E289">
        <v>2</v>
      </c>
      <c r="F289" s="26">
        <f>VLOOKUP(E289,percentages!$J$2:$L$5,3,FALSE)</f>
        <v>0.18</v>
      </c>
      <c r="G289">
        <v>130</v>
      </c>
      <c r="H289" s="26">
        <f>VLOOKUP(G289,percentages!N$2:Q$11,3,FALSE)</f>
        <v>34</v>
      </c>
      <c r="I289">
        <v>225</v>
      </c>
      <c r="J289" s="26">
        <f>VLOOKUP(I289,percentages!S$2:U$11,3,FALSE)</f>
        <v>0.36206896551724138</v>
      </c>
      <c r="K289">
        <v>0</v>
      </c>
      <c r="L289">
        <v>0</v>
      </c>
      <c r="M289" s="26">
        <f>VLOOKUP(L289,percentages!AA$2:AC$4,3,FALSE)</f>
        <v>0.37086092715231789</v>
      </c>
      <c r="N289">
        <v>150</v>
      </c>
      <c r="O289" s="26" t="e">
        <f>VLOOKUP(N289,percentages!AD$2:AF$15,3,FALSE)</f>
        <v>#N/A</v>
      </c>
      <c r="P289">
        <v>0</v>
      </c>
      <c r="Q289" s="26">
        <f>VLOOKUP(P289,percentages!AI$2:AK$3,3,FALSE)</f>
        <v>0.30882352941176472</v>
      </c>
      <c r="R289">
        <v>0.5</v>
      </c>
      <c r="S289" s="26">
        <f>VLOOKUP(R289,percentages!AM$2:AO$10,3,FALSE)</f>
        <v>0.25</v>
      </c>
      <c r="T289">
        <v>2</v>
      </c>
      <c r="U289" s="26">
        <f>VLOOKUP(T289,percentages!AQ$2:AS$4,3,FALSE)</f>
        <v>0.65</v>
      </c>
      <c r="V289">
        <v>0</v>
      </c>
      <c r="W289" s="26">
        <f>VLOOKUP(V289,percentages!AU$2:AW$5,3,FALSE)</f>
        <v>0.26136363636363635</v>
      </c>
      <c r="X289">
        <v>7</v>
      </c>
      <c r="Y289" s="26">
        <f>VLOOKUP(X289,percentages!AY$2:BA$4,3,FALSE)</f>
        <v>0.76068376068376065</v>
      </c>
      <c r="Z289">
        <v>0</v>
      </c>
      <c r="AA289" s="26" t="e">
        <f t="shared" si="37"/>
        <v>#N/A</v>
      </c>
      <c r="AB289" s="26" t="e">
        <f t="shared" si="38"/>
        <v>#N/A</v>
      </c>
      <c r="AC289" t="e">
        <f t="shared" si="39"/>
        <v>#N/A</v>
      </c>
      <c r="AD289" t="e">
        <f t="shared" si="40"/>
        <v>#N/A</v>
      </c>
      <c r="AE289" t="e">
        <f t="shared" si="41"/>
        <v>#N/A</v>
      </c>
      <c r="AF289" t="e">
        <f t="shared" si="42"/>
        <v>#N/A</v>
      </c>
      <c r="AG289" t="e">
        <f t="shared" si="43"/>
        <v>#N/A</v>
      </c>
      <c r="AH289" t="e">
        <f t="shared" si="44"/>
        <v>#N/A</v>
      </c>
    </row>
    <row r="290" spans="1:34" x14ac:dyDescent="0.25">
      <c r="A290">
        <v>60</v>
      </c>
      <c r="B290" s="26">
        <f>VLOOKUP(A290,percentages!$A$2:$D$10,4,FALSE)</f>
        <v>0.63013698630136983</v>
      </c>
      <c r="C290">
        <v>1</v>
      </c>
      <c r="D290">
        <f t="shared" si="36"/>
        <v>0.55000000000000004</v>
      </c>
      <c r="E290">
        <v>2</v>
      </c>
      <c r="F290" s="26">
        <f>VLOOKUP(E290,percentages!$J$2:$L$5,3,FALSE)</f>
        <v>0.18</v>
      </c>
      <c r="G290">
        <v>130</v>
      </c>
      <c r="H290" s="26">
        <f>VLOOKUP(G290,percentages!N$2:Q$11,3,FALSE)</f>
        <v>34</v>
      </c>
      <c r="I290">
        <v>225</v>
      </c>
      <c r="J290" s="26">
        <f>VLOOKUP(I290,percentages!S$2:U$11,3,FALSE)</f>
        <v>0.36206896551724138</v>
      </c>
      <c r="K290">
        <v>0</v>
      </c>
      <c r="L290">
        <v>2</v>
      </c>
      <c r="M290" s="26">
        <f>VLOOKUP(L290,percentages!AA$2:AC$4,3,FALSE)</f>
        <v>0.54054054054054057</v>
      </c>
      <c r="N290">
        <v>170</v>
      </c>
      <c r="O290" s="26" t="e">
        <f>VLOOKUP(N290,percentages!AD$2:AF$15,3,FALSE)</f>
        <v>#N/A</v>
      </c>
      <c r="P290">
        <v>0</v>
      </c>
      <c r="Q290" s="26">
        <f>VLOOKUP(P290,percentages!AI$2:AK$3,3,FALSE)</f>
        <v>0.30882352941176472</v>
      </c>
      <c r="R290">
        <v>0</v>
      </c>
      <c r="S290" s="26">
        <f>VLOOKUP(R290,percentages!AM$2:AO$10,3,FALSE)</f>
        <v>0.26262626262626265</v>
      </c>
      <c r="T290">
        <v>1</v>
      </c>
      <c r="U290" s="26">
        <f>VLOOKUP(T290,percentages!AQ$2:AS$4,3,FALSE)</f>
        <v>0.25352112676056338</v>
      </c>
      <c r="V290">
        <v>0</v>
      </c>
      <c r="W290" s="26">
        <f>VLOOKUP(V290,percentages!AU$2:AW$5,3,FALSE)</f>
        <v>0.26136363636363635</v>
      </c>
      <c r="X290">
        <v>7</v>
      </c>
      <c r="Y290" s="26">
        <f>VLOOKUP(X290,percentages!AY$2:BA$4,3,FALSE)</f>
        <v>0.76068376068376065</v>
      </c>
      <c r="Z290">
        <v>0</v>
      </c>
      <c r="AA290" s="26" t="e">
        <f t="shared" si="37"/>
        <v>#N/A</v>
      </c>
      <c r="AB290" s="26" t="e">
        <f t="shared" si="38"/>
        <v>#N/A</v>
      </c>
      <c r="AC290" t="e">
        <f t="shared" si="39"/>
        <v>#N/A</v>
      </c>
      <c r="AD290" t="e">
        <f t="shared" si="40"/>
        <v>#N/A</v>
      </c>
      <c r="AE290" t="e">
        <f t="shared" si="41"/>
        <v>#N/A</v>
      </c>
      <c r="AF290" t="e">
        <f t="shared" si="42"/>
        <v>#N/A</v>
      </c>
      <c r="AG290" t="e">
        <f t="shared" si="43"/>
        <v>#N/A</v>
      </c>
      <c r="AH290" t="e">
        <f t="shared" si="44"/>
        <v>#N/A</v>
      </c>
    </row>
    <row r="291" spans="1:34" x14ac:dyDescent="0.25">
      <c r="A291">
        <v>60</v>
      </c>
      <c r="B291" s="26">
        <f>VLOOKUP(A291,percentages!$A$2:$D$10,4,FALSE)</f>
        <v>0.63013698630136983</v>
      </c>
      <c r="C291">
        <v>1</v>
      </c>
      <c r="D291">
        <f t="shared" si="36"/>
        <v>0.55000000000000004</v>
      </c>
      <c r="E291">
        <v>2</v>
      </c>
      <c r="F291" s="26">
        <f>VLOOKUP(E291,percentages!$J$2:$L$5,3,FALSE)</f>
        <v>0.18</v>
      </c>
      <c r="G291">
        <v>120</v>
      </c>
      <c r="H291" s="26">
        <f>VLOOKUP(G291,percentages!N$2:Q$11,3,FALSE)</f>
        <v>22</v>
      </c>
      <c r="I291">
        <v>250</v>
      </c>
      <c r="J291" s="26">
        <f>VLOOKUP(I291,percentages!S$2:U$11,3,FALSE)</f>
        <v>0.41176470588235292</v>
      </c>
      <c r="K291">
        <v>0</v>
      </c>
      <c r="L291">
        <v>0</v>
      </c>
      <c r="M291" s="26">
        <f>VLOOKUP(L291,percentages!AA$2:AC$4,3,FALSE)</f>
        <v>0.37086092715231789</v>
      </c>
      <c r="N291">
        <v>170</v>
      </c>
      <c r="O291" s="26" t="e">
        <f>VLOOKUP(N291,percentages!AD$2:AF$15,3,FALSE)</f>
        <v>#N/A</v>
      </c>
      <c r="P291">
        <v>0</v>
      </c>
      <c r="Q291" s="26">
        <f>VLOOKUP(P291,percentages!AI$2:AK$3,3,FALSE)</f>
        <v>0.30882352941176472</v>
      </c>
      <c r="R291">
        <v>0</v>
      </c>
      <c r="S291" s="26">
        <f>VLOOKUP(R291,percentages!AM$2:AO$10,3,FALSE)</f>
        <v>0.26262626262626265</v>
      </c>
      <c r="T291">
        <v>3</v>
      </c>
      <c r="U291" s="26">
        <f>VLOOKUP(T291,percentages!AQ$2:AS$4,3,FALSE)</f>
        <v>0.5714285714285714</v>
      </c>
      <c r="V291">
        <v>0</v>
      </c>
      <c r="W291" s="26">
        <f>VLOOKUP(V291,percentages!AU$2:AW$5,3,FALSE)</f>
        <v>0.26136363636363635</v>
      </c>
      <c r="X291">
        <v>3</v>
      </c>
      <c r="Y291" s="26">
        <f>VLOOKUP(X291,percentages!AY$2:BA$4,3,FALSE)</f>
        <v>0.22289156626506024</v>
      </c>
      <c r="Z291">
        <v>0</v>
      </c>
      <c r="AA291" s="26" t="e">
        <f t="shared" si="37"/>
        <v>#N/A</v>
      </c>
      <c r="AB291" s="26" t="e">
        <f t="shared" si="38"/>
        <v>#N/A</v>
      </c>
      <c r="AC291" t="e">
        <f t="shared" si="39"/>
        <v>#N/A</v>
      </c>
      <c r="AD291" t="e">
        <f t="shared" si="40"/>
        <v>#N/A</v>
      </c>
      <c r="AE291" t="e">
        <f t="shared" si="41"/>
        <v>#N/A</v>
      </c>
      <c r="AF291" t="e">
        <f t="shared" si="42"/>
        <v>#N/A</v>
      </c>
      <c r="AG291" t="e">
        <f t="shared" si="43"/>
        <v>#N/A</v>
      </c>
      <c r="AH291" t="e">
        <f t="shared" si="44"/>
        <v>#N/A</v>
      </c>
    </row>
    <row r="292" spans="1:34" x14ac:dyDescent="0.25">
      <c r="A292">
        <v>70</v>
      </c>
      <c r="B292" s="26">
        <f>VLOOKUP(A292,percentages!$A$2:$D$10,4,FALSE)</f>
        <v>0.55555555555555558</v>
      </c>
      <c r="C292">
        <v>1</v>
      </c>
      <c r="D292">
        <f t="shared" si="36"/>
        <v>0.55000000000000004</v>
      </c>
      <c r="E292">
        <v>3</v>
      </c>
      <c r="F292" s="26">
        <f>VLOOKUP(E292,percentages!$J$2:$L$5,3,FALSE)</f>
        <v>0.20930232558139536</v>
      </c>
      <c r="G292">
        <v>160</v>
      </c>
      <c r="H292" s="26">
        <f>VLOOKUP(G292,percentages!N$2:Q$11,3,FALSE)</f>
        <v>11</v>
      </c>
      <c r="I292">
        <v>225</v>
      </c>
      <c r="J292" s="26">
        <f>VLOOKUP(I292,percentages!S$2:U$11,3,FALSE)</f>
        <v>0.36206896551724138</v>
      </c>
      <c r="K292">
        <v>0</v>
      </c>
      <c r="L292">
        <v>2</v>
      </c>
      <c r="M292" s="26">
        <f>VLOOKUP(L292,percentages!AA$2:AC$4,3,FALSE)</f>
        <v>0.54054054054054057</v>
      </c>
      <c r="N292">
        <v>150</v>
      </c>
      <c r="O292" s="26" t="e">
        <f>VLOOKUP(N292,percentages!AD$2:AF$15,3,FALSE)</f>
        <v>#N/A</v>
      </c>
      <c r="P292">
        <v>0</v>
      </c>
      <c r="Q292" s="26">
        <f>VLOOKUP(P292,percentages!AI$2:AK$3,3,FALSE)</f>
        <v>0.30882352941176472</v>
      </c>
      <c r="R292">
        <v>1</v>
      </c>
      <c r="S292" s="26">
        <f>VLOOKUP(R292,percentages!AM$2:AO$10,3,FALSE)</f>
        <v>0.48888888888888887</v>
      </c>
      <c r="T292">
        <v>2</v>
      </c>
      <c r="U292" s="26">
        <f>VLOOKUP(T292,percentages!AQ$2:AS$4,3,FALSE)</f>
        <v>0.65</v>
      </c>
      <c r="V292">
        <v>0</v>
      </c>
      <c r="W292" s="26">
        <f>VLOOKUP(V292,percentages!AU$2:AW$5,3,FALSE)</f>
        <v>0.26136363636363635</v>
      </c>
      <c r="X292">
        <v>7</v>
      </c>
      <c r="Y292" s="26">
        <f>VLOOKUP(X292,percentages!AY$2:BA$4,3,FALSE)</f>
        <v>0.76068376068376065</v>
      </c>
      <c r="Z292">
        <v>1</v>
      </c>
      <c r="AA292" s="26" t="e">
        <f t="shared" si="37"/>
        <v>#N/A</v>
      </c>
      <c r="AB292" s="26" t="e">
        <f t="shared" si="38"/>
        <v>#N/A</v>
      </c>
      <c r="AC292" t="e">
        <f t="shared" si="39"/>
        <v>#N/A</v>
      </c>
      <c r="AD292" t="e">
        <f t="shared" si="40"/>
        <v>#N/A</v>
      </c>
      <c r="AE292" t="e">
        <f t="shared" si="41"/>
        <v>#N/A</v>
      </c>
      <c r="AF292" t="e">
        <f t="shared" si="42"/>
        <v>#N/A</v>
      </c>
      <c r="AG292" t="e">
        <f t="shared" si="43"/>
        <v>#N/A</v>
      </c>
      <c r="AH292" t="e">
        <f t="shared" si="44"/>
        <v>#N/A</v>
      </c>
    </row>
    <row r="293" spans="1:34" x14ac:dyDescent="0.25">
      <c r="A293">
        <v>55</v>
      </c>
      <c r="B293" s="26">
        <f>VLOOKUP(A293,percentages!$A$2:$D$10,4,FALSE)</f>
        <v>0.35087719298245612</v>
      </c>
      <c r="C293">
        <v>0</v>
      </c>
      <c r="D293">
        <f t="shared" si="36"/>
        <v>0.26</v>
      </c>
      <c r="E293">
        <v>2</v>
      </c>
      <c r="F293" s="26">
        <f>VLOOKUP(E293,percentages!$J$2:$L$5,3,FALSE)</f>
        <v>0.18</v>
      </c>
      <c r="G293">
        <v>140</v>
      </c>
      <c r="H293" s="26">
        <f>VLOOKUP(G293,percentages!N$2:Q$11,3,FALSE)</f>
        <v>29</v>
      </c>
      <c r="I293">
        <v>375</v>
      </c>
      <c r="J293" s="26">
        <f>VLOOKUP(I293,percentages!S$2:U$11,3,FALSE)</f>
        <v>0.48717948717948717</v>
      </c>
      <c r="K293">
        <v>0</v>
      </c>
      <c r="L293">
        <v>0</v>
      </c>
      <c r="M293" s="26">
        <f>VLOOKUP(L293,percentages!AA$2:AC$4,3,FALSE)</f>
        <v>0.37086092715231789</v>
      </c>
      <c r="N293">
        <v>170</v>
      </c>
      <c r="O293" s="26" t="e">
        <f>VLOOKUP(N293,percentages!AD$2:AF$15,3,FALSE)</f>
        <v>#N/A</v>
      </c>
      <c r="P293">
        <v>0</v>
      </c>
      <c r="Q293" s="26">
        <f>VLOOKUP(P293,percentages!AI$2:AK$3,3,FALSE)</f>
        <v>0.30882352941176472</v>
      </c>
      <c r="R293">
        <v>1.5</v>
      </c>
      <c r="S293" s="26">
        <f>VLOOKUP(R293,percentages!AM$2:AO$10,3,FALSE)</f>
        <v>0.47368421052631576</v>
      </c>
      <c r="T293">
        <v>1</v>
      </c>
      <c r="U293" s="26">
        <f>VLOOKUP(T293,percentages!AQ$2:AS$4,3,FALSE)</f>
        <v>0.25352112676056338</v>
      </c>
      <c r="V293">
        <v>0</v>
      </c>
      <c r="W293" s="26">
        <f>VLOOKUP(V293,percentages!AU$2:AW$5,3,FALSE)</f>
        <v>0.26136363636363635</v>
      </c>
      <c r="X293">
        <v>3</v>
      </c>
      <c r="Y293" s="26">
        <f>VLOOKUP(X293,percentages!AY$2:BA$4,3,FALSE)</f>
        <v>0.22289156626506024</v>
      </c>
      <c r="Z293">
        <v>0</v>
      </c>
      <c r="AA293" s="26" t="e">
        <f t="shared" si="37"/>
        <v>#N/A</v>
      </c>
      <c r="AB293" s="26" t="e">
        <f t="shared" si="38"/>
        <v>#N/A</v>
      </c>
      <c r="AC293" t="e">
        <f t="shared" si="39"/>
        <v>#N/A</v>
      </c>
      <c r="AD293" t="e">
        <f t="shared" si="40"/>
        <v>#N/A</v>
      </c>
      <c r="AE293" t="e">
        <f t="shared" si="41"/>
        <v>#N/A</v>
      </c>
      <c r="AF293" t="e">
        <f t="shared" si="42"/>
        <v>#N/A</v>
      </c>
      <c r="AG293" t="e">
        <f t="shared" si="43"/>
        <v>#N/A</v>
      </c>
      <c r="AH293" t="e">
        <f t="shared" si="44"/>
        <v>#N/A</v>
      </c>
    </row>
    <row r="294" spans="1:34" x14ac:dyDescent="0.25">
      <c r="A294">
        <v>45</v>
      </c>
      <c r="B294" s="26">
        <f>VLOOKUP(A294,percentages!$A$2:$D$10,4,FALSE)</f>
        <v>0.22222222222222221</v>
      </c>
      <c r="C294">
        <v>1</v>
      </c>
      <c r="D294">
        <f t="shared" si="36"/>
        <v>0.55000000000000004</v>
      </c>
      <c r="E294">
        <v>4</v>
      </c>
      <c r="F294" s="26">
        <f>VLOOKUP(E294,percentages!$J$2:$L$5,3,FALSE)</f>
        <v>0.72916666666666663</v>
      </c>
      <c r="G294">
        <v>120</v>
      </c>
      <c r="H294" s="26">
        <f>VLOOKUP(G294,percentages!N$2:Q$11,3,FALSE)</f>
        <v>22</v>
      </c>
      <c r="I294">
        <v>175</v>
      </c>
      <c r="J294" s="26">
        <f>VLOOKUP(I294,percentages!S$2:U$11,3,FALSE)</f>
        <v>0.54545454545454541</v>
      </c>
      <c r="K294">
        <v>0</v>
      </c>
      <c r="L294">
        <v>0</v>
      </c>
      <c r="M294" s="26">
        <f>VLOOKUP(L294,percentages!AA$2:AC$4,3,FALSE)</f>
        <v>0.37086092715231789</v>
      </c>
      <c r="N294">
        <v>150</v>
      </c>
      <c r="O294" s="26" t="e">
        <f>VLOOKUP(N294,percentages!AD$2:AF$15,3,FALSE)</f>
        <v>#N/A</v>
      </c>
      <c r="P294">
        <v>1</v>
      </c>
      <c r="Q294" s="26">
        <f>VLOOKUP(P294,percentages!AI$2:AK$3,3,FALSE)</f>
        <v>0.76767676767676762</v>
      </c>
      <c r="R294">
        <v>3</v>
      </c>
      <c r="S294" s="26">
        <f>VLOOKUP(R294,percentages!AM$2:AO$10,3,FALSE)</f>
        <v>0.88888888888888884</v>
      </c>
      <c r="T294">
        <v>3</v>
      </c>
      <c r="U294" s="26">
        <f>VLOOKUP(T294,percentages!AQ$2:AS$4,3,FALSE)</f>
        <v>0.5714285714285714</v>
      </c>
      <c r="V294">
        <v>0</v>
      </c>
      <c r="W294" s="26">
        <f>VLOOKUP(V294,percentages!AU$2:AW$5,3,FALSE)</f>
        <v>0.26136363636363635</v>
      </c>
      <c r="X294">
        <v>6</v>
      </c>
      <c r="Y294" s="26">
        <f>VLOOKUP(X294,percentages!AY$2:BA$4,3,FALSE)</f>
        <v>0.66666666666666663</v>
      </c>
      <c r="Z294">
        <v>2</v>
      </c>
      <c r="AA294" s="26" t="e">
        <f t="shared" si="37"/>
        <v>#N/A</v>
      </c>
      <c r="AB294" s="26" t="e">
        <f t="shared" si="38"/>
        <v>#N/A</v>
      </c>
      <c r="AC294" t="e">
        <f t="shared" si="39"/>
        <v>#N/A</v>
      </c>
      <c r="AD294" t="e">
        <f t="shared" si="40"/>
        <v>#N/A</v>
      </c>
      <c r="AE294" t="e">
        <f t="shared" si="41"/>
        <v>#N/A</v>
      </c>
      <c r="AF294" t="e">
        <f t="shared" si="42"/>
        <v>#N/A</v>
      </c>
      <c r="AG294" t="e">
        <f t="shared" si="43"/>
        <v>#N/A</v>
      </c>
      <c r="AH294" t="e">
        <f t="shared" si="44"/>
        <v>#N/A</v>
      </c>
    </row>
    <row r="295" spans="1:34" x14ac:dyDescent="0.25">
      <c r="A295">
        <v>65</v>
      </c>
      <c r="B295" s="26">
        <f>VLOOKUP(A295,percentages!$A$2:$D$10,4,FALSE)</f>
        <v>0.60869565217391308</v>
      </c>
      <c r="C295">
        <v>1</v>
      </c>
      <c r="D295">
        <f t="shared" si="36"/>
        <v>0.55000000000000004</v>
      </c>
      <c r="E295">
        <v>4</v>
      </c>
      <c r="F295" s="26">
        <f>VLOOKUP(E295,percentages!$J$2:$L$5,3,FALSE)</f>
        <v>0.72916666666666663</v>
      </c>
      <c r="G295">
        <v>140</v>
      </c>
      <c r="H295" s="26">
        <f>VLOOKUP(G295,percentages!N$2:Q$11,3,FALSE)</f>
        <v>29</v>
      </c>
      <c r="I295">
        <v>200</v>
      </c>
      <c r="J295" s="26">
        <f>VLOOKUP(I295,percentages!S$2:U$11,3,FALSE)</f>
        <v>0.38235294117647056</v>
      </c>
      <c r="K295">
        <v>0</v>
      </c>
      <c r="L295">
        <v>2</v>
      </c>
      <c r="M295" s="26">
        <f>VLOOKUP(L295,percentages!AA$2:AC$4,3,FALSE)</f>
        <v>0.54054054054054057</v>
      </c>
      <c r="N295">
        <v>150</v>
      </c>
      <c r="O295" s="26" t="e">
        <f>VLOOKUP(N295,percentages!AD$2:AF$15,3,FALSE)</f>
        <v>#N/A</v>
      </c>
      <c r="P295">
        <v>1</v>
      </c>
      <c r="Q295" s="26">
        <f>VLOOKUP(P295,percentages!AI$2:AK$3,3,FALSE)</f>
        <v>0.76767676767676762</v>
      </c>
      <c r="R295">
        <v>7</v>
      </c>
      <c r="S295" s="26">
        <f>VLOOKUP(R295,percentages!AM$2:AO$10,3,FALSE)</f>
        <v>0.92307692307692313</v>
      </c>
      <c r="T295">
        <v>1</v>
      </c>
      <c r="U295" s="26">
        <f>VLOOKUP(T295,percentages!AQ$2:AS$4,3,FALSE)</f>
        <v>0.25352112676056338</v>
      </c>
      <c r="V295">
        <v>2</v>
      </c>
      <c r="W295" s="26">
        <f>VLOOKUP(V295,percentages!AU$2:AW$5,3,FALSE)</f>
        <v>0.81578947368421051</v>
      </c>
      <c r="X295">
        <v>7</v>
      </c>
      <c r="Y295" s="26">
        <f>VLOOKUP(X295,percentages!AY$2:BA$4,3,FALSE)</f>
        <v>0.76068376068376065</v>
      </c>
      <c r="Z295">
        <v>2</v>
      </c>
      <c r="AA295" s="26" t="e">
        <f t="shared" si="37"/>
        <v>#N/A</v>
      </c>
      <c r="AB295" s="26" t="e">
        <f t="shared" si="38"/>
        <v>#N/A</v>
      </c>
      <c r="AC295" t="e">
        <f t="shared" si="39"/>
        <v>#N/A</v>
      </c>
      <c r="AD295" t="e">
        <f t="shared" si="40"/>
        <v>#N/A</v>
      </c>
      <c r="AE295" t="e">
        <f t="shared" si="41"/>
        <v>#N/A</v>
      </c>
      <c r="AF295" t="e">
        <f t="shared" si="42"/>
        <v>#N/A</v>
      </c>
      <c r="AG295" t="e">
        <f t="shared" si="43"/>
        <v>#N/A</v>
      </c>
      <c r="AH295" t="e">
        <f t="shared" si="44"/>
        <v>#N/A</v>
      </c>
    </row>
    <row r="296" spans="1:34" x14ac:dyDescent="0.25">
      <c r="A296">
        <v>65</v>
      </c>
      <c r="B296" s="26">
        <f>VLOOKUP(A296,percentages!$A$2:$D$10,4,FALSE)</f>
        <v>0.60869565217391308</v>
      </c>
      <c r="C296">
        <v>0</v>
      </c>
      <c r="D296">
        <f t="shared" si="36"/>
        <v>0.26</v>
      </c>
      <c r="E296">
        <v>4</v>
      </c>
      <c r="F296" s="26">
        <f>VLOOKUP(E296,percentages!$J$2:$L$5,3,FALSE)</f>
        <v>0.72916666666666663</v>
      </c>
      <c r="G296">
        <v>130</v>
      </c>
      <c r="H296" s="26">
        <f>VLOOKUP(G296,percentages!N$2:Q$11,3,FALSE)</f>
        <v>34</v>
      </c>
      <c r="I296">
        <v>200</v>
      </c>
      <c r="J296" s="26">
        <f>VLOOKUP(I296,percentages!S$2:U$11,3,FALSE)</f>
        <v>0.38235294117647056</v>
      </c>
      <c r="K296">
        <v>0</v>
      </c>
      <c r="L296">
        <v>0</v>
      </c>
      <c r="M296" s="26">
        <f>VLOOKUP(L296,percentages!AA$2:AC$4,3,FALSE)</f>
        <v>0.37086092715231789</v>
      </c>
      <c r="N296">
        <v>140</v>
      </c>
      <c r="O296" s="26" t="e">
        <f>VLOOKUP(N296,percentages!AD$2:AF$15,3,FALSE)</f>
        <v>#N/A</v>
      </c>
      <c r="P296">
        <v>1</v>
      </c>
      <c r="Q296" s="26">
        <f>VLOOKUP(P296,percentages!AI$2:AK$3,3,FALSE)</f>
        <v>0.76767676767676762</v>
      </c>
      <c r="R296">
        <v>0</v>
      </c>
      <c r="S296" s="26">
        <f>VLOOKUP(R296,percentages!AM$2:AO$10,3,FALSE)</f>
        <v>0.26262626262626265</v>
      </c>
      <c r="T296">
        <v>2</v>
      </c>
      <c r="U296" s="26">
        <f>VLOOKUP(T296,percentages!AQ$2:AS$4,3,FALSE)</f>
        <v>0.65</v>
      </c>
      <c r="V296">
        <v>0</v>
      </c>
      <c r="W296" s="26">
        <f>VLOOKUP(V296,percentages!AU$2:AW$5,3,FALSE)</f>
        <v>0.26136363636363635</v>
      </c>
      <c r="X296">
        <v>3</v>
      </c>
      <c r="Y296" s="26">
        <f>VLOOKUP(X296,percentages!AY$2:BA$4,3,FALSE)</f>
        <v>0.22289156626506024</v>
      </c>
      <c r="Z296">
        <v>1</v>
      </c>
      <c r="AA296" s="26" t="e">
        <f t="shared" si="37"/>
        <v>#N/A</v>
      </c>
      <c r="AB296" s="26" t="e">
        <f t="shared" si="38"/>
        <v>#N/A</v>
      </c>
      <c r="AC296" t="e">
        <f t="shared" si="39"/>
        <v>#N/A</v>
      </c>
      <c r="AD296" t="e">
        <f t="shared" si="40"/>
        <v>#N/A</v>
      </c>
      <c r="AE296" t="e">
        <f t="shared" si="41"/>
        <v>#N/A</v>
      </c>
      <c r="AF296" t="e">
        <f t="shared" si="42"/>
        <v>#N/A</v>
      </c>
      <c r="AG296" t="e">
        <f t="shared" si="43"/>
        <v>#N/A</v>
      </c>
      <c r="AH296" t="e">
        <f t="shared" si="44"/>
        <v>#N/A</v>
      </c>
    </row>
    <row r="297" spans="1:34" x14ac:dyDescent="0.25">
      <c r="A297">
        <v>45</v>
      </c>
      <c r="B297" s="26">
        <f>VLOOKUP(A297,percentages!$A$2:$D$10,4,FALSE)</f>
        <v>0.22222222222222221</v>
      </c>
      <c r="C297">
        <v>1</v>
      </c>
      <c r="D297">
        <f t="shared" si="36"/>
        <v>0.55000000000000004</v>
      </c>
      <c r="E297">
        <v>2</v>
      </c>
      <c r="F297" s="26">
        <f>VLOOKUP(E297,percentages!$J$2:$L$5,3,FALSE)</f>
        <v>0.18</v>
      </c>
      <c r="G297">
        <v>120</v>
      </c>
      <c r="H297" s="26">
        <f>VLOOKUP(G297,percentages!N$2:Q$11,3,FALSE)</f>
        <v>22</v>
      </c>
      <c r="I297">
        <v>175</v>
      </c>
      <c r="J297" s="26">
        <f>VLOOKUP(I297,percentages!S$2:U$11,3,FALSE)</f>
        <v>0.54545454545454541</v>
      </c>
      <c r="K297">
        <v>0</v>
      </c>
      <c r="L297">
        <v>0</v>
      </c>
      <c r="M297" s="26">
        <f>VLOOKUP(L297,percentages!AA$2:AC$4,3,FALSE)</f>
        <v>0.37086092715231789</v>
      </c>
      <c r="N297">
        <v>190</v>
      </c>
      <c r="O297" s="26">
        <f>VLOOKUP(N297,percentages!AD$2:AF$15,3,FALSE)</f>
        <v>0.14285714285714285</v>
      </c>
      <c r="P297">
        <v>0</v>
      </c>
      <c r="Q297" s="26">
        <f>VLOOKUP(P297,percentages!AI$2:AK$3,3,FALSE)</f>
        <v>0.30882352941176472</v>
      </c>
      <c r="R297">
        <v>0</v>
      </c>
      <c r="S297" s="26">
        <f>VLOOKUP(R297,percentages!AM$2:AO$10,3,FALSE)</f>
        <v>0.26262626262626265</v>
      </c>
      <c r="T297">
        <v>1</v>
      </c>
      <c r="U297" s="26">
        <f>VLOOKUP(T297,percentages!AQ$2:AS$4,3,FALSE)</f>
        <v>0.25352112676056338</v>
      </c>
      <c r="V297">
        <v>0</v>
      </c>
      <c r="W297" s="26">
        <f>VLOOKUP(V297,percentages!AU$2:AW$5,3,FALSE)</f>
        <v>0.26136363636363635</v>
      </c>
      <c r="X297">
        <v>3</v>
      </c>
      <c r="Y297" s="26">
        <f>VLOOKUP(X297,percentages!AY$2:BA$4,3,FALSE)</f>
        <v>0.22289156626506024</v>
      </c>
      <c r="Z297">
        <v>0</v>
      </c>
      <c r="AA297" s="26">
        <f t="shared" si="37"/>
        <v>2.1100517465927928</v>
      </c>
      <c r="AB297" s="26">
        <f t="shared" si="38"/>
        <v>0</v>
      </c>
      <c r="AC297">
        <f t="shared" si="39"/>
        <v>0</v>
      </c>
      <c r="AD297">
        <f t="shared" si="40"/>
        <v>0</v>
      </c>
      <c r="AE297">
        <f t="shared" si="41"/>
        <v>0</v>
      </c>
      <c r="AF297">
        <f t="shared" si="42"/>
        <v>1</v>
      </c>
      <c r="AG297">
        <f t="shared" si="43"/>
        <v>0</v>
      </c>
      <c r="AH297">
        <f t="shared" si="44"/>
        <v>1</v>
      </c>
    </row>
    <row r="298" spans="1:34" x14ac:dyDescent="0.25">
      <c r="A298">
        <v>60</v>
      </c>
      <c r="B298" s="26">
        <f>VLOOKUP(A298,percentages!$A$2:$D$10,4,FALSE)</f>
        <v>0.63013698630136983</v>
      </c>
      <c r="C298">
        <v>1</v>
      </c>
      <c r="D298">
        <f t="shared" si="36"/>
        <v>0.55000000000000004</v>
      </c>
      <c r="E298">
        <v>4</v>
      </c>
      <c r="F298" s="26">
        <f>VLOOKUP(E298,percentages!$J$2:$L$5,3,FALSE)</f>
        <v>0.72916666666666663</v>
      </c>
      <c r="G298">
        <v>170</v>
      </c>
      <c r="H298" s="26">
        <f>VLOOKUP(G298,percentages!N$2:Q$11,3,FALSE)</f>
        <v>5</v>
      </c>
      <c r="I298">
        <v>200</v>
      </c>
      <c r="J298" s="26">
        <f>VLOOKUP(I298,percentages!S$2:U$11,3,FALSE)</f>
        <v>0.38235294117647056</v>
      </c>
      <c r="K298">
        <v>1</v>
      </c>
      <c r="L298">
        <v>2</v>
      </c>
      <c r="M298" s="26">
        <f>VLOOKUP(L298,percentages!AA$2:AC$4,3,FALSE)</f>
        <v>0.54054054054054057</v>
      </c>
      <c r="N298">
        <v>90</v>
      </c>
      <c r="O298" s="26" t="e">
        <f>VLOOKUP(N298,percentages!AD$2:AF$15,3,FALSE)</f>
        <v>#N/A</v>
      </c>
      <c r="P298">
        <v>0</v>
      </c>
      <c r="Q298" s="26">
        <f>VLOOKUP(P298,percentages!AI$2:AK$3,3,FALSE)</f>
        <v>0.30882352941176472</v>
      </c>
      <c r="R298">
        <v>1</v>
      </c>
      <c r="S298" s="26">
        <f>VLOOKUP(R298,percentages!AM$2:AO$10,3,FALSE)</f>
        <v>0.48888888888888887</v>
      </c>
      <c r="T298">
        <v>2</v>
      </c>
      <c r="U298" s="26">
        <f>VLOOKUP(T298,percentages!AQ$2:AS$4,3,FALSE)</f>
        <v>0.65</v>
      </c>
      <c r="V298">
        <v>2</v>
      </c>
      <c r="W298" s="26">
        <f>VLOOKUP(V298,percentages!AU$2:AW$5,3,FALSE)</f>
        <v>0.81578947368421051</v>
      </c>
      <c r="X298">
        <v>6</v>
      </c>
      <c r="Y298" s="26">
        <f>VLOOKUP(X298,percentages!AY$2:BA$4,3,FALSE)</f>
        <v>0.66666666666666663</v>
      </c>
      <c r="Z298">
        <v>3</v>
      </c>
      <c r="AA298" s="26" t="e">
        <f t="shared" si="37"/>
        <v>#N/A</v>
      </c>
      <c r="AB298" s="26" t="e">
        <f t="shared" si="38"/>
        <v>#N/A</v>
      </c>
      <c r="AC298" t="e">
        <f t="shared" si="39"/>
        <v>#N/A</v>
      </c>
      <c r="AD298" t="e">
        <f t="shared" si="40"/>
        <v>#N/A</v>
      </c>
      <c r="AE298" t="e">
        <f t="shared" si="41"/>
        <v>#N/A</v>
      </c>
      <c r="AF298" t="e">
        <f t="shared" si="42"/>
        <v>#N/A</v>
      </c>
      <c r="AG298" t="e">
        <f t="shared" si="43"/>
        <v>#N/A</v>
      </c>
      <c r="AH298" t="e">
        <f t="shared" si="44"/>
        <v>#N/A</v>
      </c>
    </row>
    <row r="299" spans="1:34" x14ac:dyDescent="0.25">
      <c r="A299">
        <v>60</v>
      </c>
      <c r="B299" s="26">
        <f>VLOOKUP(A299,percentages!$A$2:$D$10,4,FALSE)</f>
        <v>0.63013698630136983</v>
      </c>
      <c r="C299">
        <v>0</v>
      </c>
      <c r="D299">
        <f t="shared" si="36"/>
        <v>0.26</v>
      </c>
      <c r="E299">
        <v>4</v>
      </c>
      <c r="F299" s="26">
        <f>VLOOKUP(E299,percentages!$J$2:$L$5,3,FALSE)</f>
        <v>0.72916666666666663</v>
      </c>
      <c r="G299">
        <v>140</v>
      </c>
      <c r="H299" s="26">
        <f>VLOOKUP(G299,percentages!N$2:Q$11,3,FALSE)</f>
        <v>29</v>
      </c>
      <c r="I299">
        <v>250</v>
      </c>
      <c r="J299" s="26">
        <f>VLOOKUP(I299,percentages!S$2:U$11,3,FALSE)</f>
        <v>0.41176470588235292</v>
      </c>
      <c r="K299">
        <v>0</v>
      </c>
      <c r="L299">
        <v>0</v>
      </c>
      <c r="M299" s="26">
        <f>VLOOKUP(L299,percentages!AA$2:AC$4,3,FALSE)</f>
        <v>0.37086092715231789</v>
      </c>
      <c r="N299">
        <v>130</v>
      </c>
      <c r="O299" s="26" t="e">
        <f>VLOOKUP(N299,percentages!AD$2:AF$15,3,FALSE)</f>
        <v>#N/A</v>
      </c>
      <c r="P299">
        <v>1</v>
      </c>
      <c r="Q299" s="26">
        <f>VLOOKUP(P299,percentages!AI$2:AK$3,3,FALSE)</f>
        <v>0.76767676767676762</v>
      </c>
      <c r="R299">
        <v>0.5</v>
      </c>
      <c r="S299" s="26">
        <f>VLOOKUP(R299,percentages!AM$2:AO$10,3,FALSE)</f>
        <v>0.25</v>
      </c>
      <c r="T299">
        <v>2</v>
      </c>
      <c r="U299" s="26">
        <f>VLOOKUP(T299,percentages!AQ$2:AS$4,3,FALSE)</f>
        <v>0.65</v>
      </c>
      <c r="V299">
        <v>0</v>
      </c>
      <c r="W299" s="26">
        <f>VLOOKUP(V299,percentages!AU$2:AW$5,3,FALSE)</f>
        <v>0.26136363636363635</v>
      </c>
      <c r="X299">
        <v>7</v>
      </c>
      <c r="Y299" s="26">
        <f>VLOOKUP(X299,percentages!AY$2:BA$4,3,FALSE)</f>
        <v>0.76068376068376065</v>
      </c>
      <c r="Z299">
        <v>1</v>
      </c>
      <c r="AA299" s="26" t="e">
        <f t="shared" si="37"/>
        <v>#N/A</v>
      </c>
      <c r="AB299" s="26" t="e">
        <f t="shared" si="38"/>
        <v>#N/A</v>
      </c>
      <c r="AC299" t="e">
        <f t="shared" si="39"/>
        <v>#N/A</v>
      </c>
      <c r="AD299" t="e">
        <f t="shared" si="40"/>
        <v>#N/A</v>
      </c>
      <c r="AE299" t="e">
        <f t="shared" si="41"/>
        <v>#N/A</v>
      </c>
      <c r="AF299" t="e">
        <f t="shared" si="42"/>
        <v>#N/A</v>
      </c>
      <c r="AG299" t="e">
        <f t="shared" si="43"/>
        <v>#N/A</v>
      </c>
      <c r="AH299" t="e">
        <f t="shared" si="44"/>
        <v>#N/A</v>
      </c>
    </row>
    <row r="300" spans="1:34" x14ac:dyDescent="0.25">
      <c r="A300">
        <v>45</v>
      </c>
      <c r="B300" s="26">
        <f>VLOOKUP(A300,percentages!$A$2:$D$10,4,FALSE)</f>
        <v>0.22222222222222221</v>
      </c>
      <c r="C300">
        <v>1</v>
      </c>
      <c r="D300">
        <f t="shared" si="36"/>
        <v>0.55000000000000004</v>
      </c>
      <c r="E300">
        <v>1</v>
      </c>
      <c r="F300" s="26">
        <f>VLOOKUP(E300,percentages!$J$2:$L$5,3,FALSE)</f>
        <v>0.30434782608695654</v>
      </c>
      <c r="G300">
        <v>110</v>
      </c>
      <c r="H300" s="26">
        <f>VLOOKUP(G300,percentages!N$2:Q$11,3,FALSE)</f>
        <v>13</v>
      </c>
      <c r="I300">
        <v>275</v>
      </c>
      <c r="J300" s="26">
        <f>VLOOKUP(I300,percentages!S$2:U$11,3,FALSE)</f>
        <v>0.5</v>
      </c>
      <c r="K300">
        <v>0</v>
      </c>
      <c r="L300">
        <v>0</v>
      </c>
      <c r="M300" s="26">
        <f>VLOOKUP(L300,percentages!AA$2:AC$4,3,FALSE)</f>
        <v>0.37086092715231789</v>
      </c>
      <c r="N300">
        <v>140</v>
      </c>
      <c r="O300" s="26" t="e">
        <f>VLOOKUP(N300,percentages!AD$2:AF$15,3,FALSE)</f>
        <v>#N/A</v>
      </c>
      <c r="P300">
        <v>0</v>
      </c>
      <c r="Q300" s="26">
        <f>VLOOKUP(P300,percentages!AI$2:AK$3,3,FALSE)</f>
        <v>0.30882352941176472</v>
      </c>
      <c r="R300">
        <v>1.5</v>
      </c>
      <c r="S300" s="26">
        <f>VLOOKUP(R300,percentages!AM$2:AO$10,3,FALSE)</f>
        <v>0.47368421052631576</v>
      </c>
      <c r="T300">
        <v>2</v>
      </c>
      <c r="U300" s="26">
        <f>VLOOKUP(T300,percentages!AQ$2:AS$4,3,FALSE)</f>
        <v>0.65</v>
      </c>
      <c r="V300">
        <v>0</v>
      </c>
      <c r="W300" s="26">
        <f>VLOOKUP(V300,percentages!AU$2:AW$5,3,FALSE)</f>
        <v>0.26136363636363635</v>
      </c>
      <c r="X300">
        <v>7</v>
      </c>
      <c r="Y300" s="26">
        <f>VLOOKUP(X300,percentages!AY$2:BA$4,3,FALSE)</f>
        <v>0.76068376068376065</v>
      </c>
      <c r="Z300">
        <v>1</v>
      </c>
      <c r="AA300" s="26" t="e">
        <f t="shared" si="37"/>
        <v>#N/A</v>
      </c>
      <c r="AB300" s="26" t="e">
        <f t="shared" si="38"/>
        <v>#N/A</v>
      </c>
      <c r="AC300" t="e">
        <f t="shared" si="39"/>
        <v>#N/A</v>
      </c>
      <c r="AD300" t="e">
        <f t="shared" si="40"/>
        <v>#N/A</v>
      </c>
      <c r="AE300" t="e">
        <f t="shared" si="41"/>
        <v>#N/A</v>
      </c>
      <c r="AF300" t="e">
        <f t="shared" si="42"/>
        <v>#N/A</v>
      </c>
      <c r="AG300" t="e">
        <f t="shared" si="43"/>
        <v>#N/A</v>
      </c>
      <c r="AH300" t="e">
        <f t="shared" si="44"/>
        <v>#N/A</v>
      </c>
    </row>
    <row r="301" spans="1:34" x14ac:dyDescent="0.25">
      <c r="A301">
        <v>70</v>
      </c>
      <c r="B301" s="26">
        <f>VLOOKUP(A301,percentages!$A$2:$D$10,4,FALSE)</f>
        <v>0.55555555555555558</v>
      </c>
      <c r="C301">
        <v>1</v>
      </c>
      <c r="D301">
        <f t="shared" si="36"/>
        <v>0.55000000000000004</v>
      </c>
      <c r="E301">
        <v>4</v>
      </c>
      <c r="F301" s="26">
        <f>VLOOKUP(E301,percentages!$J$2:$L$5,3,FALSE)</f>
        <v>0.72916666666666663</v>
      </c>
      <c r="G301">
        <v>150</v>
      </c>
      <c r="H301" s="26">
        <f>VLOOKUP(G301,percentages!N$2:Q$11,3,FALSE)</f>
        <v>17</v>
      </c>
      <c r="I301">
        <v>200</v>
      </c>
      <c r="J301" s="26">
        <f>VLOOKUP(I301,percentages!S$2:U$11,3,FALSE)</f>
        <v>0.38235294117647056</v>
      </c>
      <c r="K301">
        <v>1</v>
      </c>
      <c r="L301">
        <v>0</v>
      </c>
      <c r="M301" s="26">
        <f>VLOOKUP(L301,percentages!AA$2:AC$4,3,FALSE)</f>
        <v>0.37086092715231789</v>
      </c>
      <c r="N301">
        <v>150</v>
      </c>
      <c r="O301" s="26" t="e">
        <f>VLOOKUP(N301,percentages!AD$2:AF$15,3,FALSE)</f>
        <v>#N/A</v>
      </c>
      <c r="P301">
        <v>0</v>
      </c>
      <c r="Q301" s="26">
        <f>VLOOKUP(P301,percentages!AI$2:AK$3,3,FALSE)</f>
        <v>0.30882352941176472</v>
      </c>
      <c r="R301">
        <v>3.5</v>
      </c>
      <c r="S301" s="26">
        <f>VLOOKUP(R301,percentages!AM$2:AO$10,3,FALSE)</f>
        <v>0.8571428571428571</v>
      </c>
      <c r="T301">
        <v>2</v>
      </c>
      <c r="U301" s="26">
        <f>VLOOKUP(T301,percentages!AQ$2:AS$4,3,FALSE)</f>
        <v>0.65</v>
      </c>
      <c r="V301">
        <v>2</v>
      </c>
      <c r="W301" s="26">
        <f>VLOOKUP(V301,percentages!AU$2:AW$5,3,FALSE)</f>
        <v>0.81578947368421051</v>
      </c>
      <c r="X301">
        <v>7</v>
      </c>
      <c r="Y301" s="26">
        <f>VLOOKUP(X301,percentages!AY$2:BA$4,3,FALSE)</f>
        <v>0.76068376068376065</v>
      </c>
      <c r="Z301">
        <v>2</v>
      </c>
      <c r="AA301" s="26" t="e">
        <f t="shared" si="37"/>
        <v>#N/A</v>
      </c>
      <c r="AB301" s="26" t="e">
        <f t="shared" si="38"/>
        <v>#N/A</v>
      </c>
      <c r="AC301" t="e">
        <f t="shared" si="39"/>
        <v>#N/A</v>
      </c>
      <c r="AD301" t="e">
        <f t="shared" si="40"/>
        <v>#N/A</v>
      </c>
      <c r="AE301" t="e">
        <f t="shared" si="41"/>
        <v>#N/A</v>
      </c>
      <c r="AF301" t="e">
        <f t="shared" si="42"/>
        <v>#N/A</v>
      </c>
      <c r="AG301" t="e">
        <f t="shared" si="43"/>
        <v>#N/A</v>
      </c>
      <c r="AH301" t="e">
        <f t="shared" si="44"/>
        <v>#N/A</v>
      </c>
    </row>
    <row r="302" spans="1:34" x14ac:dyDescent="0.25">
      <c r="A302">
        <v>60</v>
      </c>
      <c r="B302" s="26">
        <f>VLOOKUP(A302,percentages!$A$2:$D$10,4,FALSE)</f>
        <v>0.63013698630136983</v>
      </c>
      <c r="C302">
        <v>1</v>
      </c>
      <c r="D302">
        <f t="shared" si="36"/>
        <v>0.55000000000000004</v>
      </c>
      <c r="E302">
        <v>4</v>
      </c>
      <c r="F302" s="26">
        <f>VLOOKUP(E302,percentages!$J$2:$L$5,3,FALSE)</f>
        <v>0.72916666666666663</v>
      </c>
      <c r="G302">
        <v>130</v>
      </c>
      <c r="H302" s="26">
        <f>VLOOKUP(G302,percentages!N$2:Q$11,3,FALSE)</f>
        <v>34</v>
      </c>
      <c r="I302">
        <v>150</v>
      </c>
      <c r="J302" s="26">
        <f>VLOOKUP(I302,percentages!S$2:U$11,3,FALSE)</f>
        <v>0.4</v>
      </c>
      <c r="K302">
        <v>0</v>
      </c>
      <c r="L302">
        <v>0</v>
      </c>
      <c r="M302" s="26">
        <f>VLOOKUP(L302,percentages!AA$2:AC$4,3,FALSE)</f>
        <v>0.37086092715231789</v>
      </c>
      <c r="N302">
        <v>120</v>
      </c>
      <c r="O302" s="26" t="e">
        <f>VLOOKUP(N302,percentages!AD$2:AF$15,3,FALSE)</f>
        <v>#N/A</v>
      </c>
      <c r="P302">
        <v>1</v>
      </c>
      <c r="Q302" s="26">
        <f>VLOOKUP(P302,percentages!AI$2:AK$3,3,FALSE)</f>
        <v>0.76767676767676762</v>
      </c>
      <c r="R302">
        <v>1.5</v>
      </c>
      <c r="S302" s="26">
        <f>VLOOKUP(R302,percentages!AM$2:AO$10,3,FALSE)</f>
        <v>0.47368421052631576</v>
      </c>
      <c r="T302">
        <v>2</v>
      </c>
      <c r="U302" s="26">
        <f>VLOOKUP(T302,percentages!AQ$2:AS$4,3,FALSE)</f>
        <v>0.65</v>
      </c>
      <c r="V302">
        <v>1</v>
      </c>
      <c r="W302" s="26">
        <f>VLOOKUP(V302,percentages!AU$2:AW$5,3,FALSE)</f>
        <v>0.67692307692307696</v>
      </c>
      <c r="X302">
        <v>7</v>
      </c>
      <c r="Y302" s="26">
        <f>VLOOKUP(X302,percentages!AY$2:BA$4,3,FALSE)</f>
        <v>0.76068376068376065</v>
      </c>
      <c r="Z302">
        <v>3</v>
      </c>
      <c r="AA302" s="26" t="e">
        <f t="shared" si="37"/>
        <v>#N/A</v>
      </c>
      <c r="AB302" s="26" t="e">
        <f t="shared" si="38"/>
        <v>#N/A</v>
      </c>
      <c r="AC302" t="e">
        <f t="shared" si="39"/>
        <v>#N/A</v>
      </c>
      <c r="AD302" t="e">
        <f t="shared" si="40"/>
        <v>#N/A</v>
      </c>
      <c r="AE302" t="e">
        <f t="shared" si="41"/>
        <v>#N/A</v>
      </c>
      <c r="AF302" t="e">
        <f t="shared" si="42"/>
        <v>#N/A</v>
      </c>
      <c r="AG302" t="e">
        <f t="shared" si="43"/>
        <v>#N/A</v>
      </c>
      <c r="AH302" t="e">
        <f t="shared" si="44"/>
        <v>#N/A</v>
      </c>
    </row>
    <row r="303" spans="1:34" x14ac:dyDescent="0.25">
      <c r="A303">
        <v>60</v>
      </c>
      <c r="B303" s="26">
        <f>VLOOKUP(A303,percentages!$A$2:$D$10,4,FALSE)</f>
        <v>0.63013698630136983</v>
      </c>
      <c r="C303">
        <v>0</v>
      </c>
      <c r="D303">
        <f t="shared" si="36"/>
        <v>0.26</v>
      </c>
      <c r="E303">
        <v>2</v>
      </c>
      <c r="F303" s="26">
        <f>VLOOKUP(E303,percentages!$J$2:$L$5,3,FALSE)</f>
        <v>0.18</v>
      </c>
      <c r="G303">
        <v>130</v>
      </c>
      <c r="H303" s="26">
        <f>VLOOKUP(G303,percentages!N$2:Q$11,3,FALSE)</f>
        <v>34</v>
      </c>
      <c r="I303">
        <v>250</v>
      </c>
      <c r="J303" s="26">
        <f>VLOOKUP(I303,percentages!S$2:U$11,3,FALSE)</f>
        <v>0.41176470588235292</v>
      </c>
      <c r="K303">
        <v>0</v>
      </c>
      <c r="L303">
        <v>2</v>
      </c>
      <c r="M303" s="26">
        <f>VLOOKUP(L303,percentages!AA$2:AC$4,3,FALSE)</f>
        <v>0.54054054054054057</v>
      </c>
      <c r="N303">
        <v>180</v>
      </c>
      <c r="O303" s="26" t="e">
        <f>VLOOKUP(N303,percentages!AD$2:AF$15,3,FALSE)</f>
        <v>#N/A</v>
      </c>
      <c r="P303">
        <v>0</v>
      </c>
      <c r="Q303" s="26">
        <f>VLOOKUP(P303,percentages!AI$2:AK$3,3,FALSE)</f>
        <v>0.30882352941176472</v>
      </c>
      <c r="R303">
        <v>0</v>
      </c>
      <c r="S303" s="26">
        <f>VLOOKUP(R303,percentages!AM$2:AO$10,3,FALSE)</f>
        <v>0.26262626262626265</v>
      </c>
      <c r="T303">
        <v>2</v>
      </c>
      <c r="U303" s="26">
        <f>VLOOKUP(T303,percentages!AQ$2:AS$4,3,FALSE)</f>
        <v>0.65</v>
      </c>
      <c r="V303">
        <v>1</v>
      </c>
      <c r="W303" s="26">
        <f>VLOOKUP(V303,percentages!AU$2:AW$5,3,FALSE)</f>
        <v>0.67692307692307696</v>
      </c>
      <c r="X303">
        <v>3</v>
      </c>
      <c r="Y303" s="26">
        <f>VLOOKUP(X303,percentages!AY$2:BA$4,3,FALSE)</f>
        <v>0.22289156626506024</v>
      </c>
      <c r="Z303">
        <v>1</v>
      </c>
      <c r="AA303" s="26" t="e">
        <f t="shared" si="37"/>
        <v>#N/A</v>
      </c>
      <c r="AB303" s="26" t="e">
        <f t="shared" si="38"/>
        <v>#N/A</v>
      </c>
      <c r="AC303" t="e">
        <f t="shared" si="39"/>
        <v>#N/A</v>
      </c>
      <c r="AD303" t="e">
        <f t="shared" si="40"/>
        <v>#N/A</v>
      </c>
      <c r="AE303" t="e">
        <f t="shared" si="41"/>
        <v>#N/A</v>
      </c>
      <c r="AF303" t="e">
        <f t="shared" si="42"/>
        <v>#N/A</v>
      </c>
      <c r="AG303" t="e">
        <f t="shared" si="43"/>
        <v>#N/A</v>
      </c>
      <c r="AH303" t="e">
        <f t="shared" si="44"/>
        <v>#N/A</v>
      </c>
    </row>
    <row r="304" spans="1:34" x14ac:dyDescent="0.25">
      <c r="A304">
        <v>40</v>
      </c>
      <c r="B304" s="26">
        <f>VLOOKUP(A304,percentages!$A$2:$D$10,4,FALSE)</f>
        <v>0.33333333333333331</v>
      </c>
      <c r="C304">
        <v>1</v>
      </c>
      <c r="D304">
        <f t="shared" si="36"/>
        <v>0.55000000000000004</v>
      </c>
      <c r="E304">
        <v>3</v>
      </c>
      <c r="F304" s="26">
        <f>VLOOKUP(E304,percentages!$J$2:$L$5,3,FALSE)</f>
        <v>0.20930232558139536</v>
      </c>
      <c r="G304">
        <v>140</v>
      </c>
      <c r="H304" s="26">
        <f>VLOOKUP(G304,percentages!N$2:Q$11,3,FALSE)</f>
        <v>29</v>
      </c>
      <c r="I304">
        <v>175</v>
      </c>
      <c r="J304" s="26">
        <f>VLOOKUP(I304,percentages!S$2:U$11,3,FALSE)</f>
        <v>0.54545454545454541</v>
      </c>
      <c r="K304">
        <v>0</v>
      </c>
      <c r="L304">
        <v>0</v>
      </c>
      <c r="M304" s="26">
        <f>VLOOKUP(L304,percentages!AA$2:AC$4,3,FALSE)</f>
        <v>0.37086092715231789</v>
      </c>
      <c r="N304">
        <v>180</v>
      </c>
      <c r="O304" s="26" t="e">
        <f>VLOOKUP(N304,percentages!AD$2:AF$15,3,FALSE)</f>
        <v>#N/A</v>
      </c>
      <c r="P304">
        <v>0</v>
      </c>
      <c r="Q304" s="26">
        <f>VLOOKUP(P304,percentages!AI$2:AK$3,3,FALSE)</f>
        <v>0.30882352941176472</v>
      </c>
      <c r="R304">
        <v>0</v>
      </c>
      <c r="S304" s="26">
        <f>VLOOKUP(R304,percentages!AM$2:AO$10,3,FALSE)</f>
        <v>0.26262626262626265</v>
      </c>
      <c r="T304">
        <v>1</v>
      </c>
      <c r="U304" s="26">
        <f>VLOOKUP(T304,percentages!AQ$2:AS$4,3,FALSE)</f>
        <v>0.25352112676056338</v>
      </c>
      <c r="V304">
        <v>0</v>
      </c>
      <c r="W304" s="26">
        <f>VLOOKUP(V304,percentages!AU$2:AW$5,3,FALSE)</f>
        <v>0.26136363636363635</v>
      </c>
      <c r="X304">
        <v>3</v>
      </c>
      <c r="Y304" s="26">
        <f>VLOOKUP(X304,percentages!AY$2:BA$4,3,FALSE)</f>
        <v>0.22289156626506024</v>
      </c>
      <c r="Z304">
        <v>0</v>
      </c>
      <c r="AA304" s="26" t="e">
        <f t="shared" si="37"/>
        <v>#N/A</v>
      </c>
      <c r="AB304" s="26" t="e">
        <f t="shared" si="38"/>
        <v>#N/A</v>
      </c>
      <c r="AC304" t="e">
        <f t="shared" si="39"/>
        <v>#N/A</v>
      </c>
      <c r="AD304" t="e">
        <f t="shared" si="40"/>
        <v>#N/A</v>
      </c>
      <c r="AE304" t="e">
        <f t="shared" si="41"/>
        <v>#N/A</v>
      </c>
      <c r="AF304" t="e">
        <f t="shared" si="42"/>
        <v>#N/A</v>
      </c>
      <c r="AG304" t="e">
        <f t="shared" si="43"/>
        <v>#N/A</v>
      </c>
      <c r="AH304" t="e">
        <f t="shared" si="44"/>
        <v>#N/A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I6" sqref="G2:I6"/>
    </sheetView>
  </sheetViews>
  <sheetFormatPr defaultRowHeight="15" x14ac:dyDescent="0.25"/>
  <cols>
    <col min="2" max="2" width="13.5703125" style="9" bestFit="1" customWidth="1"/>
    <col min="3" max="3" width="5.5703125" style="20" bestFit="1" customWidth="1"/>
    <col min="4" max="4" width="5.85546875" style="21" customWidth="1"/>
    <col min="7" max="7" width="17.140625" customWidth="1"/>
  </cols>
  <sheetData>
    <row r="1" spans="1:11" x14ac:dyDescent="0.25">
      <c r="A1" t="s">
        <v>190</v>
      </c>
      <c r="F1" t="s">
        <v>191</v>
      </c>
    </row>
    <row r="2" spans="1:11" x14ac:dyDescent="0.25">
      <c r="B2" s="22" t="s">
        <v>171</v>
      </c>
      <c r="C2" s="23">
        <f>SUM(scores!AB:AB)</f>
        <v>129</v>
      </c>
      <c r="D2" s="24">
        <f>C2/303</f>
        <v>0.42574257425742573</v>
      </c>
      <c r="E2" s="18"/>
      <c r="F2" s="18"/>
      <c r="G2" s="22" t="s">
        <v>171</v>
      </c>
      <c r="H2" s="23">
        <f>SUM('scores (2)'!AB:AB)</f>
        <v>112</v>
      </c>
      <c r="I2" s="24">
        <f>H2/303</f>
        <v>0.36963696369636961</v>
      </c>
    </row>
    <row r="3" spans="1:11" x14ac:dyDescent="0.25">
      <c r="B3" s="22" t="s">
        <v>172</v>
      </c>
      <c r="C3" s="23">
        <f>SUM(scores!AC:AC)</f>
        <v>54</v>
      </c>
      <c r="D3" s="24">
        <f t="shared" ref="D3:D6" si="0">C3/303</f>
        <v>0.17821782178217821</v>
      </c>
      <c r="E3" s="18"/>
      <c r="F3" s="18"/>
      <c r="G3" s="22" t="s">
        <v>172</v>
      </c>
      <c r="H3" s="23">
        <f>SUM('scores (2)'!AC:AC)</f>
        <v>18</v>
      </c>
      <c r="I3" s="24">
        <f t="shared" ref="I3:I6" si="1">H3/303</f>
        <v>5.9405940594059403E-2</v>
      </c>
    </row>
    <row r="4" spans="1:11" x14ac:dyDescent="0.25">
      <c r="B4" s="22" t="s">
        <v>173</v>
      </c>
      <c r="C4" s="23">
        <f>SUM(scores!AD:AD)</f>
        <v>110</v>
      </c>
      <c r="D4" s="24">
        <f t="shared" si="0"/>
        <v>0.36303630363036304</v>
      </c>
      <c r="E4" s="18"/>
      <c r="F4" s="18"/>
      <c r="G4" s="22" t="s">
        <v>173</v>
      </c>
      <c r="H4" s="23">
        <f>SUM('scores (2)'!AD:AD)</f>
        <v>146</v>
      </c>
      <c r="I4" s="24">
        <f t="shared" si="1"/>
        <v>0.48184818481848185</v>
      </c>
    </row>
    <row r="5" spans="1:11" x14ac:dyDescent="0.25">
      <c r="B5" s="22" t="s">
        <v>174</v>
      </c>
      <c r="C5" s="23">
        <f>SUM(scores!AE:AE)</f>
        <v>10</v>
      </c>
      <c r="D5" s="24">
        <f t="shared" si="0"/>
        <v>3.3003300330033E-2</v>
      </c>
      <c r="E5" s="18"/>
      <c r="F5" s="18"/>
      <c r="G5" s="22" t="s">
        <v>174</v>
      </c>
      <c r="H5" s="23">
        <f>SUM('scores (2)'!AE:AE)</f>
        <v>27</v>
      </c>
      <c r="I5" s="24">
        <f t="shared" si="1"/>
        <v>8.9108910891089105E-2</v>
      </c>
    </row>
    <row r="6" spans="1:11" x14ac:dyDescent="0.25">
      <c r="B6" s="22" t="s">
        <v>175</v>
      </c>
      <c r="C6" s="23">
        <f>SUM(scores!AF:AF)</f>
        <v>239</v>
      </c>
      <c r="D6" s="24">
        <f t="shared" si="0"/>
        <v>0.78877887788778878</v>
      </c>
      <c r="E6" s="18"/>
      <c r="F6" s="18"/>
      <c r="G6" s="22" t="s">
        <v>175</v>
      </c>
      <c r="H6" s="23">
        <f>SUM('scores (2)'!AF:AF)</f>
        <v>258</v>
      </c>
      <c r="I6" s="29">
        <f t="shared" si="1"/>
        <v>0.85148514851485146</v>
      </c>
    </row>
    <row r="8" spans="1:11" x14ac:dyDescent="0.25">
      <c r="A8" t="s">
        <v>176</v>
      </c>
      <c r="F8" t="s">
        <v>192</v>
      </c>
      <c r="G8">
        <f>COUNTIF('scores (2)'!C:C,"=1")</f>
        <v>206</v>
      </c>
      <c r="K8" t="s">
        <v>194</v>
      </c>
    </row>
    <row r="9" spans="1:11" x14ac:dyDescent="0.25">
      <c r="B9" s="22" t="s">
        <v>171</v>
      </c>
      <c r="C9" s="23" t="e">
        <f>SUM('pct scores'!AD:AD)</f>
        <v>#N/A</v>
      </c>
      <c r="D9" s="24" t="e">
        <f>C9/303</f>
        <v>#N/A</v>
      </c>
      <c r="G9" s="22" t="s">
        <v>171</v>
      </c>
      <c r="H9" s="23">
        <f>SUMIF('scores (2)'!C:C,"=1",'scores (2)'!AB:AB)</f>
        <v>92</v>
      </c>
      <c r="I9" s="24">
        <f>H9/G8</f>
        <v>0.44660194174757284</v>
      </c>
    </row>
    <row r="10" spans="1:11" x14ac:dyDescent="0.25">
      <c r="B10" s="22" t="s">
        <v>172</v>
      </c>
      <c r="C10" s="23" t="e">
        <f>SUM('pct scores'!AE:AE)</f>
        <v>#N/A</v>
      </c>
      <c r="D10" s="24" t="e">
        <f t="shared" ref="D10:D13" si="2">C10/303</f>
        <v>#N/A</v>
      </c>
      <c r="G10" s="22" t="s">
        <v>172</v>
      </c>
      <c r="H10" s="23">
        <f>SUMIF('scores (2)'!C:C,"=1",'scores (2)'!AC:AC)</f>
        <v>16</v>
      </c>
      <c r="I10" s="24">
        <f>H10/G8</f>
        <v>7.7669902912621352E-2</v>
      </c>
    </row>
    <row r="11" spans="1:11" x14ac:dyDescent="0.25">
      <c r="B11" s="22" t="s">
        <v>173</v>
      </c>
      <c r="C11" s="23" t="e">
        <f>SUM('pct scores'!AF:AF)</f>
        <v>#N/A</v>
      </c>
      <c r="D11" s="24" t="e">
        <f t="shared" si="2"/>
        <v>#N/A</v>
      </c>
      <c r="G11" s="22" t="s">
        <v>173</v>
      </c>
      <c r="H11" s="23">
        <f>SUMIF('scores (2)'!C:C,"=1",'scores (2)'!AD:AD)</f>
        <v>76</v>
      </c>
      <c r="I11" s="24">
        <f>H11/G8</f>
        <v>0.36893203883495146</v>
      </c>
    </row>
    <row r="12" spans="1:11" x14ac:dyDescent="0.25">
      <c r="B12" s="22" t="s">
        <v>174</v>
      </c>
      <c r="C12" s="23" t="e">
        <f>SUM('pct scores'!AG:AG)</f>
        <v>#N/A</v>
      </c>
      <c r="D12" s="24" t="e">
        <f t="shared" si="2"/>
        <v>#N/A</v>
      </c>
      <c r="G12" s="22" t="s">
        <v>174</v>
      </c>
      <c r="H12" s="23">
        <f>SUMIF('scores (2)'!C:C,"=1",'scores (2)'!AE:AE)</f>
        <v>22</v>
      </c>
      <c r="I12" s="24">
        <f>H12/G8</f>
        <v>0.10679611650485436</v>
      </c>
    </row>
    <row r="13" spans="1:11" x14ac:dyDescent="0.25">
      <c r="B13" s="22" t="s">
        <v>175</v>
      </c>
      <c r="C13" s="23" t="e">
        <f>SUM('pct scores'!AH:AH)</f>
        <v>#N/A</v>
      </c>
      <c r="D13" s="24" t="e">
        <f t="shared" si="2"/>
        <v>#N/A</v>
      </c>
      <c r="G13" s="22" t="s">
        <v>175</v>
      </c>
      <c r="H13" s="23">
        <f>SUMIF('scores (2)'!C:C,"=1",'scores (2)'!AF:AF)</f>
        <v>168</v>
      </c>
      <c r="I13" s="29">
        <f>H13/G8</f>
        <v>0.81553398058252424</v>
      </c>
    </row>
    <row r="15" spans="1:11" x14ac:dyDescent="0.25">
      <c r="F15" t="s">
        <v>193</v>
      </c>
      <c r="G15">
        <f>COUNTIF('scores (2)'!C:C,"=0")</f>
        <v>97</v>
      </c>
    </row>
    <row r="16" spans="1:11" x14ac:dyDescent="0.25">
      <c r="G16" s="22" t="s">
        <v>171</v>
      </c>
      <c r="H16" s="23">
        <f>SUMIF('scores (2)'!C:C,"=0",'scores (2)'!AB:AB)</f>
        <v>20</v>
      </c>
      <c r="I16" s="24">
        <f>H16/G15</f>
        <v>0.20618556701030927</v>
      </c>
    </row>
    <row r="17" spans="7:9" x14ac:dyDescent="0.25">
      <c r="G17" s="22" t="s">
        <v>172</v>
      </c>
      <c r="H17" s="23">
        <f>SUMIF('scores (2)'!C:C,"=0",'scores (2)'!AC:AC)</f>
        <v>2</v>
      </c>
      <c r="I17" s="24">
        <f>H17/G15</f>
        <v>2.0618556701030927E-2</v>
      </c>
    </row>
    <row r="18" spans="7:9" x14ac:dyDescent="0.25">
      <c r="G18" s="22" t="s">
        <v>173</v>
      </c>
      <c r="H18" s="23">
        <f>SUMIF('scores (2)'!C:C,"=0",'scores (2)'!AD:AD)</f>
        <v>70</v>
      </c>
      <c r="I18" s="24">
        <f>H18/G15</f>
        <v>0.72164948453608246</v>
      </c>
    </row>
    <row r="19" spans="7:9" x14ac:dyDescent="0.25">
      <c r="G19" s="22" t="s">
        <v>174</v>
      </c>
      <c r="H19" s="23">
        <f>SUMIF('scores (2)'!C:C,"=0",'scores (2)'!AE:AE)</f>
        <v>5</v>
      </c>
      <c r="I19" s="24">
        <f>H19/G15</f>
        <v>5.1546391752577317E-2</v>
      </c>
    </row>
    <row r="20" spans="7:9" x14ac:dyDescent="0.25">
      <c r="G20" s="22" t="s">
        <v>175</v>
      </c>
      <c r="H20" s="23">
        <f>SUMIF('scores (2)'!C:C,"=0",'scores (2)'!AF:AF)</f>
        <v>90</v>
      </c>
      <c r="I20" s="29">
        <f>H20/G15</f>
        <v>0.92783505154639179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age</vt:lpstr>
      <vt:lpstr>BP</vt:lpstr>
      <vt:lpstr>cholesterol</vt:lpstr>
      <vt:lpstr>heart rate</vt:lpstr>
      <vt:lpstr>slope</vt:lpstr>
      <vt:lpstr>converted</vt:lpstr>
      <vt:lpstr>processed.cleveland</vt:lpstr>
      <vt:lpstr>Sheet1</vt:lpstr>
      <vt:lpstr>percentages</vt:lpstr>
      <vt:lpstr>scores</vt:lpstr>
      <vt:lpstr>scores (2)</vt:lpstr>
      <vt:lpstr>pct scores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</dc:creator>
  <cp:lastModifiedBy>Renee</cp:lastModifiedBy>
  <dcterms:created xsi:type="dcterms:W3CDTF">2014-12-25T05:07:35Z</dcterms:created>
  <dcterms:modified xsi:type="dcterms:W3CDTF">2015-01-18T05:10:13Z</dcterms:modified>
</cp:coreProperties>
</file>